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okushin-sv\学会・研修関係\002.地域医療現地研究会\第31回福井県\第３１回地域医療現地研究会\"/>
    </mc:Choice>
  </mc:AlternateContent>
  <bookViews>
    <workbookView xWindow="0" yWindow="0" windowWidth="15345" windowHeight="4110"/>
  </bookViews>
  <sheets>
    <sheet name="申込書" sheetId="1" r:id="rId1"/>
    <sheet name="宿泊料金表" sheetId="2" r:id="rId2"/>
    <sheet name="エクスカーション料金表" sheetId="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7" i="1" l="1"/>
  <c r="M27" i="1"/>
  <c r="L27" i="1"/>
  <c r="K27" i="1"/>
  <c r="J27" i="1"/>
  <c r="H27" i="1"/>
  <c r="N25" i="1"/>
  <c r="M25" i="1"/>
  <c r="L25" i="1"/>
  <c r="K25" i="1"/>
  <c r="J25" i="1"/>
  <c r="H25" i="1"/>
  <c r="N23" i="1"/>
  <c r="M23" i="1"/>
  <c r="L23" i="1"/>
  <c r="K23" i="1"/>
  <c r="J23" i="1"/>
  <c r="H23" i="1"/>
  <c r="N21" i="1"/>
  <c r="M21" i="1"/>
  <c r="L21" i="1"/>
  <c r="K21" i="1"/>
  <c r="J21" i="1"/>
  <c r="H21" i="1"/>
  <c r="M19" i="1"/>
  <c r="N19" i="1"/>
  <c r="L19" i="1"/>
  <c r="K19" i="1"/>
  <c r="J19" i="1"/>
  <c r="H19" i="1"/>
  <c r="R17" i="1"/>
  <c r="R27" i="1" l="1"/>
  <c r="R25" i="1"/>
  <c r="R23" i="1"/>
  <c r="R21" i="1"/>
  <c r="R19" i="1"/>
  <c r="R29" i="1" l="1"/>
</calcChain>
</file>

<file path=xl/sharedStrings.xml><?xml version="1.0" encoding="utf-8"?>
<sst xmlns="http://schemas.openxmlformats.org/spreadsheetml/2006/main" count="238" uniqueCount="160">
  <si>
    <t>【　新規　・　変更　・　取消　】　○で囲ってください。</t>
    <rPh sb="2" eb="4">
      <t>シンキ</t>
    </rPh>
    <rPh sb="7" eb="9">
      <t>ヘンコウ</t>
    </rPh>
    <rPh sb="12" eb="14">
      <t>トリケシ</t>
    </rPh>
    <rPh sb="19" eb="20">
      <t>カコ</t>
    </rPh>
    <phoneticPr fontId="1"/>
  </si>
  <si>
    <t>申込日：　　　　月　　　　日</t>
    <rPh sb="0" eb="3">
      <t>モウシコミビ</t>
    </rPh>
    <rPh sb="8" eb="9">
      <t>ガツ</t>
    </rPh>
    <rPh sb="13" eb="14">
      <t>ニチ</t>
    </rPh>
    <phoneticPr fontId="1"/>
  </si>
  <si>
    <t>所属団体名（勤務先・所属先など）</t>
    <rPh sb="0" eb="2">
      <t>ショゾク</t>
    </rPh>
    <rPh sb="2" eb="4">
      <t>ダンタイ</t>
    </rPh>
    <rPh sb="4" eb="5">
      <t>メイ</t>
    </rPh>
    <rPh sb="6" eb="9">
      <t>キンムサキ</t>
    </rPh>
    <rPh sb="10" eb="12">
      <t>ショゾク</t>
    </rPh>
    <rPh sb="12" eb="13">
      <t>サキ</t>
    </rPh>
    <phoneticPr fontId="1"/>
  </si>
  <si>
    <t>申込代表者（フリガナ）</t>
    <rPh sb="0" eb="2">
      <t>モウシコミ</t>
    </rPh>
    <rPh sb="2" eb="5">
      <t>ダイヒョウシャ</t>
    </rPh>
    <phoneticPr fontId="1"/>
  </si>
  <si>
    <t>ご担当者名（フリガナ）</t>
    <rPh sb="1" eb="4">
      <t>タントウシャ</t>
    </rPh>
    <rPh sb="4" eb="5">
      <t>メイ</t>
    </rPh>
    <phoneticPr fontId="1"/>
  </si>
  <si>
    <t>住所</t>
    <rPh sb="0" eb="2">
      <t>ジュウショ</t>
    </rPh>
    <phoneticPr fontId="1"/>
  </si>
  <si>
    <t>ＴＥＬ</t>
    <phoneticPr fontId="1"/>
  </si>
  <si>
    <r>
      <t>〒　　　　　　　－　　　　　　　　　</t>
    </r>
    <r>
      <rPr>
        <sz val="9"/>
        <color theme="1"/>
        <rFont val="ＭＳ Ｐゴシック"/>
        <family val="3"/>
        <charset val="128"/>
        <scheme val="minor"/>
      </rPr>
      <t>※郵便番号は必ずご記入ください。</t>
    </r>
    <r>
      <rPr>
        <sz val="11"/>
        <color theme="1"/>
        <rFont val="ＭＳ Ｐゴシック"/>
        <family val="2"/>
        <charset val="128"/>
        <scheme val="minor"/>
      </rPr>
      <t xml:space="preserve">
</t>
    </r>
    <rPh sb="19" eb="23">
      <t>ユウビンバンゴウ</t>
    </rPh>
    <rPh sb="24" eb="25">
      <t>カナラ</t>
    </rPh>
    <rPh sb="27" eb="29">
      <t>キニュウ</t>
    </rPh>
    <phoneticPr fontId="1"/>
  </si>
  <si>
    <t>ＦＡＸ</t>
    <phoneticPr fontId="1"/>
  </si>
  <si>
    <t>携帯番号</t>
    <rPh sb="0" eb="2">
      <t>ケイタイ</t>
    </rPh>
    <rPh sb="2" eb="4">
      <t>バンゴウ</t>
    </rPh>
    <phoneticPr fontId="1"/>
  </si>
  <si>
    <t>ＮＯ</t>
    <phoneticPr fontId="1"/>
  </si>
  <si>
    <t>フリガナ</t>
    <phoneticPr fontId="1"/>
  </si>
  <si>
    <t>参加者氏名</t>
    <rPh sb="0" eb="3">
      <t>サンカシャ</t>
    </rPh>
    <rPh sb="3" eb="5">
      <t>シメイ</t>
    </rPh>
    <phoneticPr fontId="1"/>
  </si>
  <si>
    <t>フクイ　タロウ</t>
    <phoneticPr fontId="1"/>
  </si>
  <si>
    <t>福井　太郎</t>
    <rPh sb="0" eb="2">
      <t>フクイ</t>
    </rPh>
    <rPh sb="3" eb="5">
      <t>タロウ</t>
    </rPh>
    <phoneticPr fontId="1"/>
  </si>
  <si>
    <t>性別</t>
    <rPh sb="0" eb="2">
      <t>セイベツ</t>
    </rPh>
    <phoneticPr fontId="1"/>
  </si>
  <si>
    <t>職名</t>
    <rPh sb="0" eb="2">
      <t>ショクメイ</t>
    </rPh>
    <phoneticPr fontId="1"/>
  </si>
  <si>
    <t>職種</t>
    <rPh sb="0" eb="2">
      <t>ショクシュ</t>
    </rPh>
    <phoneticPr fontId="1"/>
  </si>
  <si>
    <t>参加者負担金</t>
    <rPh sb="0" eb="3">
      <t>サンカシャ</t>
    </rPh>
    <rPh sb="3" eb="5">
      <t>フタン</t>
    </rPh>
    <rPh sb="5" eb="6">
      <t>キン</t>
    </rPh>
    <phoneticPr fontId="1"/>
  </si>
  <si>
    <t>宿泊申込</t>
    <rPh sb="0" eb="2">
      <t>シュクハク</t>
    </rPh>
    <rPh sb="2" eb="4">
      <t>モウシコミ</t>
    </rPh>
    <phoneticPr fontId="1"/>
  </si>
  <si>
    <t>ホテル第２希望</t>
    <rPh sb="3" eb="4">
      <t>ダイ</t>
    </rPh>
    <rPh sb="5" eb="7">
      <t>キボウ</t>
    </rPh>
    <phoneticPr fontId="1"/>
  </si>
  <si>
    <t>同室者名・備考</t>
    <rPh sb="0" eb="3">
      <t>ドウシツシャ</t>
    </rPh>
    <rPh sb="3" eb="4">
      <t>メイ</t>
    </rPh>
    <rPh sb="5" eb="7">
      <t>ビコウ</t>
    </rPh>
    <phoneticPr fontId="1"/>
  </si>
  <si>
    <t>個人合計金額</t>
    <rPh sb="0" eb="2">
      <t>コジン</t>
    </rPh>
    <rPh sb="2" eb="4">
      <t>ゴウケイ</t>
    </rPh>
    <rPh sb="4" eb="6">
      <t>キンガク</t>
    </rPh>
    <phoneticPr fontId="1"/>
  </si>
  <si>
    <t>弊社記入欄</t>
    <rPh sb="0" eb="2">
      <t>ヘイシャ</t>
    </rPh>
    <rPh sb="2" eb="4">
      <t>キニュウ</t>
    </rPh>
    <rPh sb="4" eb="5">
      <t>ラン</t>
    </rPh>
    <phoneticPr fontId="1"/>
  </si>
  <si>
    <t>男</t>
    <rPh sb="0" eb="1">
      <t>オトコ</t>
    </rPh>
    <phoneticPr fontId="1"/>
  </si>
  <si>
    <t>院長</t>
    <rPh sb="0" eb="2">
      <t>インチョウ</t>
    </rPh>
    <phoneticPr fontId="1"/>
  </si>
  <si>
    <t>①</t>
    <phoneticPr fontId="1"/>
  </si>
  <si>
    <t>○</t>
    <phoneticPr fontId="1"/>
  </si>
  <si>
    <t>受付番号</t>
    <rPh sb="0" eb="2">
      <t>ウケツケ</t>
    </rPh>
    <rPh sb="2" eb="4">
      <t>バンゴウ</t>
    </rPh>
    <phoneticPr fontId="1"/>
  </si>
  <si>
    <t>利用する　　・　　利用しない</t>
    <rPh sb="0" eb="2">
      <t>リヨウ</t>
    </rPh>
    <rPh sb="9" eb="11">
      <t>リヨウ</t>
    </rPh>
    <phoneticPr fontId="1"/>
  </si>
  <si>
    <t>総合計金額</t>
    <rPh sb="0" eb="1">
      <t>ソウ</t>
    </rPh>
    <rPh sb="1" eb="3">
      <t>ゴウケイ</t>
    </rPh>
    <rPh sb="3" eb="5">
      <t>キンガク</t>
    </rPh>
    <phoneticPr fontId="1"/>
  </si>
  <si>
    <t>※取消・変更などで弊社から返金が生じた場合の返金先金融機関をご記入ください。</t>
    <rPh sb="1" eb="3">
      <t>トリケシ</t>
    </rPh>
    <rPh sb="4" eb="6">
      <t>ヘンコウ</t>
    </rPh>
    <rPh sb="9" eb="11">
      <t>ヘイシャ</t>
    </rPh>
    <rPh sb="13" eb="15">
      <t>ヘンキン</t>
    </rPh>
    <rPh sb="16" eb="17">
      <t>ショウ</t>
    </rPh>
    <rPh sb="19" eb="21">
      <t>バアイ</t>
    </rPh>
    <rPh sb="22" eb="24">
      <t>ヘンキン</t>
    </rPh>
    <rPh sb="24" eb="25">
      <t>サキ</t>
    </rPh>
    <rPh sb="25" eb="27">
      <t>キンユウ</t>
    </rPh>
    <rPh sb="27" eb="29">
      <t>キカン</t>
    </rPh>
    <rPh sb="31" eb="33">
      <t>キニュウ</t>
    </rPh>
    <phoneticPr fontId="1"/>
  </si>
  <si>
    <t>金融機関名</t>
    <rPh sb="0" eb="2">
      <t>キンユウ</t>
    </rPh>
    <rPh sb="2" eb="4">
      <t>キカン</t>
    </rPh>
    <rPh sb="4" eb="5">
      <t>メイ</t>
    </rPh>
    <phoneticPr fontId="1"/>
  </si>
  <si>
    <t>預金種別（普通又は当座）</t>
    <rPh sb="0" eb="2">
      <t>ヨキン</t>
    </rPh>
    <rPh sb="2" eb="4">
      <t>シュベツ</t>
    </rPh>
    <rPh sb="5" eb="7">
      <t>フツウ</t>
    </rPh>
    <rPh sb="7" eb="8">
      <t>マタ</t>
    </rPh>
    <rPh sb="9" eb="11">
      <t>トウザ</t>
    </rPh>
    <phoneticPr fontId="1"/>
  </si>
  <si>
    <t>口座名義</t>
    <rPh sb="0" eb="2">
      <t>コウザ</t>
    </rPh>
    <rPh sb="2" eb="4">
      <t>メイギ</t>
    </rPh>
    <phoneticPr fontId="1"/>
  </si>
  <si>
    <t>支店名</t>
    <rPh sb="0" eb="3">
      <t>シテンメイ</t>
    </rPh>
    <phoneticPr fontId="1"/>
  </si>
  <si>
    <t>口座番号</t>
    <rPh sb="0" eb="2">
      <t>コウザ</t>
    </rPh>
    <rPh sb="2" eb="4">
      <t>バンゴウ</t>
    </rPh>
    <phoneticPr fontId="1"/>
  </si>
  <si>
    <t xml:space="preserve"> ・この参加申込書は全ての基本台帳となりますので太線内を楷書で正確にご記入ください。</t>
    <rPh sb="4" eb="6">
      <t>サンカ</t>
    </rPh>
    <rPh sb="6" eb="9">
      <t>モウシコミショ</t>
    </rPh>
    <rPh sb="10" eb="11">
      <t>スベ</t>
    </rPh>
    <rPh sb="13" eb="15">
      <t>キホン</t>
    </rPh>
    <rPh sb="15" eb="17">
      <t>ダイチョウ</t>
    </rPh>
    <rPh sb="24" eb="26">
      <t>フトセン</t>
    </rPh>
    <rPh sb="26" eb="27">
      <t>ナイ</t>
    </rPh>
    <rPh sb="28" eb="30">
      <t>カイショ</t>
    </rPh>
    <rPh sb="31" eb="33">
      <t>セイカク</t>
    </rPh>
    <rPh sb="35" eb="37">
      <t>キニュウ</t>
    </rPh>
    <phoneticPr fontId="1"/>
  </si>
  <si>
    <t xml:space="preserve"> ・宿泊申込欄はご案内に記載された記号及び宿泊料金（第１希望）をご記入ください。</t>
    <rPh sb="2" eb="4">
      <t>シュクハク</t>
    </rPh>
    <rPh sb="4" eb="6">
      <t>モウシコミ</t>
    </rPh>
    <rPh sb="6" eb="7">
      <t>ラン</t>
    </rPh>
    <rPh sb="9" eb="11">
      <t>アンナイ</t>
    </rPh>
    <rPh sb="12" eb="14">
      <t>キサイ</t>
    </rPh>
    <rPh sb="17" eb="19">
      <t>キゴウ</t>
    </rPh>
    <rPh sb="19" eb="20">
      <t>オヨ</t>
    </rPh>
    <rPh sb="21" eb="23">
      <t>シュクハク</t>
    </rPh>
    <rPh sb="23" eb="25">
      <t>リョウキン</t>
    </rPh>
    <rPh sb="26" eb="27">
      <t>ダイ</t>
    </rPh>
    <rPh sb="28" eb="30">
      <t>キボウ</t>
    </rPh>
    <rPh sb="33" eb="35">
      <t>キニュウ</t>
    </rPh>
    <phoneticPr fontId="1"/>
  </si>
  <si>
    <t>　 　⑥介護職　　⑦事務職　　⑧その他（具体的にご記入ください）</t>
    <rPh sb="4" eb="6">
      <t>カイゴ</t>
    </rPh>
    <rPh sb="6" eb="7">
      <t>ショク</t>
    </rPh>
    <rPh sb="10" eb="12">
      <t>ジム</t>
    </rPh>
    <rPh sb="12" eb="13">
      <t>ショク</t>
    </rPh>
    <rPh sb="18" eb="19">
      <t>タ</t>
    </rPh>
    <rPh sb="20" eb="23">
      <t>グタイテキ</t>
    </rPh>
    <rPh sb="25" eb="27">
      <t>キニュウ</t>
    </rPh>
    <phoneticPr fontId="1"/>
  </si>
  <si>
    <t xml:space="preserve"> ・職業欄　　①医師・歯科医師・薬剤師　　②看護師　　③保健師　　④リハビリ職　　⑤介護支援専門員・ソーシャルワーカー</t>
    <rPh sb="2" eb="4">
      <t>ショクギョウ</t>
    </rPh>
    <rPh sb="4" eb="5">
      <t>ラン</t>
    </rPh>
    <rPh sb="8" eb="10">
      <t>イシ</t>
    </rPh>
    <rPh sb="11" eb="13">
      <t>シカ</t>
    </rPh>
    <rPh sb="13" eb="15">
      <t>イシ</t>
    </rPh>
    <rPh sb="16" eb="19">
      <t>ヤクザイシ</t>
    </rPh>
    <rPh sb="22" eb="25">
      <t>カンゴシ</t>
    </rPh>
    <rPh sb="28" eb="31">
      <t>ホケンシ</t>
    </rPh>
    <rPh sb="38" eb="39">
      <t>ショク</t>
    </rPh>
    <rPh sb="42" eb="44">
      <t>カイゴ</t>
    </rPh>
    <rPh sb="44" eb="46">
      <t>シエン</t>
    </rPh>
    <rPh sb="46" eb="49">
      <t>センモンイン</t>
    </rPh>
    <phoneticPr fontId="1"/>
  </si>
  <si>
    <t>　【お願い】</t>
    <rPh sb="3" eb="4">
      <t>ネガ</t>
    </rPh>
    <phoneticPr fontId="1"/>
  </si>
  <si>
    <t>　①同室希望者を必ずご記入ください。</t>
    <rPh sb="2" eb="4">
      <t>ドウシツ</t>
    </rPh>
    <rPh sb="4" eb="7">
      <t>キボウシャ</t>
    </rPh>
    <rPh sb="8" eb="9">
      <t>カナラ</t>
    </rPh>
    <rPh sb="11" eb="13">
      <t>キニュウ</t>
    </rPh>
    <phoneticPr fontId="1"/>
  </si>
  <si>
    <t>　②宿泊ホテルは第２希望まで記載してください。</t>
    <rPh sb="2" eb="4">
      <t>シュクハク</t>
    </rPh>
    <rPh sb="8" eb="9">
      <t>ダイ</t>
    </rPh>
    <rPh sb="10" eb="12">
      <t>キボウ</t>
    </rPh>
    <rPh sb="14" eb="16">
      <t>キサイ</t>
    </rPh>
    <phoneticPr fontId="1"/>
  </si>
  <si>
    <t>交流会
　５月１９日</t>
    <rPh sb="0" eb="3">
      <t>コウリュウカイ</t>
    </rPh>
    <rPh sb="6" eb="7">
      <t>ガツ</t>
    </rPh>
    <rPh sb="9" eb="10">
      <t>ニチ</t>
    </rPh>
    <phoneticPr fontId="1"/>
  </si>
  <si>
    <t>観光視察
Ａ or Ｂ or Ｃ</t>
    <rPh sb="0" eb="2">
      <t>カンコウ</t>
    </rPh>
    <rPh sb="2" eb="4">
      <t>シサツ</t>
    </rPh>
    <phoneticPr fontId="1"/>
  </si>
  <si>
    <t>５/１８（前泊）</t>
    <rPh sb="5" eb="7">
      <t>ゼンパク</t>
    </rPh>
    <phoneticPr fontId="1"/>
  </si>
  <si>
    <t>５/１９（当日泊）</t>
    <rPh sb="5" eb="7">
      <t>トウジツ</t>
    </rPh>
    <rPh sb="7" eb="8">
      <t>ハク</t>
    </rPh>
    <phoneticPr fontId="1"/>
  </si>
  <si>
    <t>キ</t>
    <phoneticPr fontId="1"/>
  </si>
  <si>
    <t>Ｆ</t>
    <phoneticPr fontId="1"/>
  </si>
  <si>
    <t>カ</t>
    <phoneticPr fontId="1"/>
  </si>
  <si>
    <t>福井　花子</t>
    <rPh sb="0" eb="2">
      <t>フクイ</t>
    </rPh>
    <rPh sb="3" eb="5">
      <t>ハナコ</t>
    </rPh>
    <phoneticPr fontId="1"/>
  </si>
  <si>
    <t>　③申込後、変更・取消等ありましたら、この書面に修正内容</t>
    <rPh sb="2" eb="4">
      <t>モウシコミ</t>
    </rPh>
    <rPh sb="4" eb="5">
      <t>ゴ</t>
    </rPh>
    <rPh sb="6" eb="8">
      <t>ヘンコウ</t>
    </rPh>
    <rPh sb="9" eb="11">
      <t>トリケシ</t>
    </rPh>
    <rPh sb="11" eb="12">
      <t>トウ</t>
    </rPh>
    <rPh sb="21" eb="23">
      <t>ショメン</t>
    </rPh>
    <rPh sb="24" eb="26">
      <t>シュウセイ</t>
    </rPh>
    <rPh sb="26" eb="28">
      <t>ナイヨウ</t>
    </rPh>
    <phoneticPr fontId="1"/>
  </si>
  <si>
    <t>宿泊ホテルまでの
往復送迎バスについて</t>
    <rPh sb="0" eb="2">
      <t>シュクハク</t>
    </rPh>
    <rPh sb="9" eb="11">
      <t>オウフク</t>
    </rPh>
    <rPh sb="11" eb="13">
      <t>ソウゲイ</t>
    </rPh>
    <phoneticPr fontId="1"/>
  </si>
  <si>
    <t>　５月２０日（土）　宿泊ホテル　→　プラザ萬象</t>
    <rPh sb="2" eb="3">
      <t>ガツ</t>
    </rPh>
    <rPh sb="5" eb="6">
      <t>ニチ</t>
    </rPh>
    <rPh sb="7" eb="8">
      <t>ツチ</t>
    </rPh>
    <rPh sb="10" eb="12">
      <t>シュクハク</t>
    </rPh>
    <rPh sb="21" eb="22">
      <t>マン</t>
    </rPh>
    <rPh sb="22" eb="23">
      <t>ゾウ</t>
    </rPh>
    <phoneticPr fontId="1"/>
  </si>
  <si>
    <t>　５月１９日（金）　交流会終了後プラザ萬象　→　宿泊ホテル　</t>
    <rPh sb="2" eb="3">
      <t>ガツ</t>
    </rPh>
    <rPh sb="5" eb="6">
      <t>ニチ</t>
    </rPh>
    <rPh sb="7" eb="8">
      <t>キン</t>
    </rPh>
    <rPh sb="10" eb="13">
      <t>コウリュウカイ</t>
    </rPh>
    <rPh sb="13" eb="16">
      <t>シュウリョウゴ</t>
    </rPh>
    <rPh sb="19" eb="20">
      <t>マン</t>
    </rPh>
    <rPh sb="20" eb="21">
      <t>ゾウ</t>
    </rPh>
    <rPh sb="24" eb="26">
      <t>シュクハク</t>
    </rPh>
    <phoneticPr fontId="1"/>
  </si>
  <si>
    <r>
      <t>　</t>
    </r>
    <r>
      <rPr>
        <b/>
        <sz val="10"/>
        <color theme="1"/>
        <rFont val="ＭＳ Ｐゴシック"/>
        <family val="3"/>
        <charset val="128"/>
        <scheme val="minor"/>
      </rPr>
      <t>【お問合せ先】　　〒５５０－００１３
　大阪市西区新町1‐16‐1‐7F
　</t>
    </r>
    <r>
      <rPr>
        <b/>
        <sz val="9"/>
        <color theme="1"/>
        <rFont val="ＭＳ Ｐゴシック"/>
        <family val="3"/>
        <charset val="128"/>
        <scheme val="minor"/>
      </rPr>
      <t>近畿日本ツーリスト(株)トラベルサービスセンター西日本　　　　　　　　　　　　　　　　　「第３１回地域医療現地研究会」受付係</t>
    </r>
    <r>
      <rPr>
        <b/>
        <sz val="10"/>
        <color theme="1"/>
        <rFont val="ＭＳ Ｐゴシック"/>
        <family val="3"/>
        <charset val="128"/>
        <scheme val="minor"/>
      </rPr>
      <t xml:space="preserve">
　ＴＥＬ ：０６－６５３５－７９７４ 　　ＦＡＸ ：０６－６５３５－８６４８
　営業時間 ： 平日　　１０：００～１７：００ （土・日・祝日は休業）</t>
    </r>
    <rPh sb="3" eb="5">
      <t>トイアワ</t>
    </rPh>
    <rPh sb="21" eb="24">
      <t>オオサカシ</t>
    </rPh>
    <rPh sb="24" eb="26">
      <t>ニシク</t>
    </rPh>
    <rPh sb="26" eb="28">
      <t>シンマチ</t>
    </rPh>
    <rPh sb="39" eb="43">
      <t>キンキニッポン</t>
    </rPh>
    <rPh sb="48" eb="51">
      <t>カブ</t>
    </rPh>
    <rPh sb="63" eb="64">
      <t>ニシ</t>
    </rPh>
    <rPh sb="64" eb="66">
      <t>ニホン</t>
    </rPh>
    <rPh sb="84" eb="85">
      <t>ダイ</t>
    </rPh>
    <rPh sb="87" eb="88">
      <t>カイ</t>
    </rPh>
    <rPh sb="88" eb="90">
      <t>チイキ</t>
    </rPh>
    <rPh sb="90" eb="92">
      <t>イリョウ</t>
    </rPh>
    <rPh sb="92" eb="97">
      <t>ゲンチケンキュウカイ</t>
    </rPh>
    <rPh sb="98" eb="100">
      <t>ウケツケ</t>
    </rPh>
    <rPh sb="100" eb="101">
      <t>カカリ</t>
    </rPh>
    <rPh sb="142" eb="144">
      <t>エイギョウ</t>
    </rPh>
    <rPh sb="144" eb="146">
      <t>ジカン</t>
    </rPh>
    <rPh sb="149" eb="151">
      <t>ヘイジツ</t>
    </rPh>
    <rPh sb="166" eb="167">
      <t>ド</t>
    </rPh>
    <rPh sb="168" eb="169">
      <t>ニチ</t>
    </rPh>
    <rPh sb="170" eb="171">
      <t>シュク</t>
    </rPh>
    <rPh sb="171" eb="172">
      <t>ジツ</t>
    </rPh>
    <rPh sb="173" eb="175">
      <t>キュウギョウ</t>
    </rPh>
    <phoneticPr fontId="1"/>
  </si>
  <si>
    <t>第３１回地域医療現地研究会　参加登録・交流会・宿泊等申込書</t>
    <rPh sb="0" eb="1">
      <t>ダイ</t>
    </rPh>
    <rPh sb="3" eb="4">
      <t>カイ</t>
    </rPh>
    <rPh sb="4" eb="6">
      <t>チイキ</t>
    </rPh>
    <rPh sb="6" eb="8">
      <t>イリョウ</t>
    </rPh>
    <rPh sb="8" eb="10">
      <t>ゲンチ</t>
    </rPh>
    <rPh sb="10" eb="13">
      <t>ケンキュウカイ</t>
    </rPh>
    <rPh sb="14" eb="16">
      <t>サンカ</t>
    </rPh>
    <rPh sb="16" eb="18">
      <t>トウロク</t>
    </rPh>
    <rPh sb="19" eb="22">
      <t>コウリュウカイ</t>
    </rPh>
    <rPh sb="23" eb="26">
      <t>シュクハクトウ</t>
    </rPh>
    <rPh sb="26" eb="29">
      <t>モウシコミショ</t>
    </rPh>
    <phoneticPr fontId="1"/>
  </si>
  <si>
    <r>
      <t xml:space="preserve"> ・</t>
    </r>
    <r>
      <rPr>
        <u/>
        <sz val="11"/>
        <color theme="1"/>
        <rFont val="ＭＳ Ｐゴシック"/>
        <family val="3"/>
        <charset val="128"/>
        <scheme val="minor"/>
      </rPr>
      <t>先着順での受付となります</t>
    </r>
    <r>
      <rPr>
        <sz val="11"/>
        <color theme="1"/>
        <rFont val="ＭＳ Ｐゴシック"/>
        <family val="2"/>
        <charset val="128"/>
        <scheme val="minor"/>
      </rPr>
      <t>のでお早めにお申込みください。</t>
    </r>
    <rPh sb="2" eb="4">
      <t>センチャク</t>
    </rPh>
    <rPh sb="4" eb="5">
      <t>ジュン</t>
    </rPh>
    <rPh sb="7" eb="9">
      <t>ウケツケ</t>
    </rPh>
    <rPh sb="17" eb="18">
      <t>ハヤ</t>
    </rPh>
    <rPh sb="21" eb="23">
      <t>モウシコ</t>
    </rPh>
    <phoneticPr fontId="1"/>
  </si>
  <si>
    <t>申込締切日：平成２９年３月１０日（金）</t>
    <rPh sb="0" eb="2">
      <t>モウシコミ</t>
    </rPh>
    <rPh sb="2" eb="4">
      <t>シメキリ</t>
    </rPh>
    <rPh sb="4" eb="5">
      <t>ビ</t>
    </rPh>
    <rPh sb="6" eb="8">
      <t>ヘイセイ</t>
    </rPh>
    <rPh sb="10" eb="11">
      <t>ネン</t>
    </rPh>
    <rPh sb="12" eb="13">
      <t>ガツ</t>
    </rPh>
    <rPh sb="15" eb="16">
      <t>ニチ</t>
    </rPh>
    <rPh sb="17" eb="18">
      <t>キン</t>
    </rPh>
    <phoneticPr fontId="1"/>
  </si>
  <si>
    <t>【例】</t>
    <rPh sb="1" eb="2">
      <t>レイ</t>
    </rPh>
    <phoneticPr fontId="1"/>
  </si>
  <si>
    <t>昼食</t>
    <rPh sb="0" eb="2">
      <t>チュウショク</t>
    </rPh>
    <phoneticPr fontId="1"/>
  </si>
  <si>
    <t>○</t>
    <phoneticPr fontId="1"/>
  </si>
  <si>
    <t>B</t>
  </si>
  <si>
    <t>A</t>
  </si>
  <si>
    <t>ホテル名</t>
  </si>
  <si>
    <t>申込記号</t>
  </si>
  <si>
    <t>部屋タイプ</t>
  </si>
  <si>
    <t>宿泊料金</t>
  </si>
  <si>
    <t>①</t>
  </si>
  <si>
    <t>ホテルα１敦賀バイパス</t>
  </si>
  <si>
    <t>シングル</t>
  </si>
  <si>
    <t>車で約５分</t>
  </si>
  <si>
    <t>②</t>
  </si>
  <si>
    <t>ツインのお一人利用</t>
  </si>
  <si>
    <t>③</t>
  </si>
  <si>
    <t>ホテルα１敦賀</t>
  </si>
  <si>
    <t>C</t>
  </si>
  <si>
    <t>④</t>
  </si>
  <si>
    <t>ビジネスホテルクオーレ</t>
  </si>
  <si>
    <t>D</t>
  </si>
  <si>
    <t>⑤</t>
  </si>
  <si>
    <t>ホテルルートイン敦賀駅前</t>
  </si>
  <si>
    <t>E</t>
  </si>
  <si>
    <t>徒歩約２分</t>
  </si>
  <si>
    <t>⑥</t>
  </si>
  <si>
    <t>ニューサンピア敦賀</t>
  </si>
  <si>
    <t>F</t>
  </si>
  <si>
    <t>車で約８分</t>
  </si>
  <si>
    <t>⑦</t>
  </si>
  <si>
    <t>G</t>
  </si>
  <si>
    <t>ツイン</t>
  </si>
  <si>
    <t>⑧</t>
  </si>
  <si>
    <t>ニューサンピア敦賀　</t>
  </si>
  <si>
    <t>H</t>
  </si>
  <si>
    <t>和室（４名１室利用）</t>
  </si>
  <si>
    <t>⑨</t>
  </si>
  <si>
    <t>敦賀マンテンホテル駅前</t>
  </si>
  <si>
    <t>I</t>
  </si>
  <si>
    <t>徒歩約１分</t>
  </si>
  <si>
    <t>⑩</t>
  </si>
  <si>
    <t>グリーンプラザホテル</t>
  </si>
  <si>
    <t>J</t>
  </si>
  <si>
    <t>⑪</t>
  </si>
  <si>
    <t>K</t>
  </si>
  <si>
    <t>【前泊】平成29年5月18日（木）</t>
    <rPh sb="1" eb="3">
      <t>ゼンパク</t>
    </rPh>
    <rPh sb="4" eb="6">
      <t>ヘイセイ</t>
    </rPh>
    <rPh sb="8" eb="9">
      <t>ネン</t>
    </rPh>
    <rPh sb="10" eb="11">
      <t>ガツ</t>
    </rPh>
    <rPh sb="13" eb="14">
      <t>ニチ</t>
    </rPh>
    <rPh sb="15" eb="16">
      <t>モク</t>
    </rPh>
    <phoneticPr fontId="1"/>
  </si>
  <si>
    <t>ア</t>
  </si>
  <si>
    <t>イ</t>
  </si>
  <si>
    <t>ウ</t>
  </si>
  <si>
    <t>エ</t>
  </si>
  <si>
    <t>オ</t>
  </si>
  <si>
    <t>カ</t>
  </si>
  <si>
    <t>キ</t>
  </si>
  <si>
    <t>ク</t>
  </si>
  <si>
    <t>ケ</t>
  </si>
  <si>
    <t>コ</t>
  </si>
  <si>
    <t>サ</t>
  </si>
  <si>
    <t>【当日】平成29年5月19日（金）</t>
    <rPh sb="1" eb="3">
      <t>トウジツ</t>
    </rPh>
    <rPh sb="4" eb="6">
      <t>ヘイセイ</t>
    </rPh>
    <rPh sb="8" eb="9">
      <t>ネン</t>
    </rPh>
    <rPh sb="10" eb="11">
      <t>ガツ</t>
    </rPh>
    <rPh sb="13" eb="14">
      <t>ニチ</t>
    </rPh>
    <rPh sb="15" eb="16">
      <t>キン</t>
    </rPh>
    <phoneticPr fontId="1"/>
  </si>
  <si>
    <t>敦賀駅からの所要時間</t>
    <phoneticPr fontId="1"/>
  </si>
  <si>
    <t>G</t>
    <phoneticPr fontId="1"/>
  </si>
  <si>
    <t>A</t>
    <phoneticPr fontId="1"/>
  </si>
  <si>
    <t>　　をご記入いただき再度FAXください。</t>
    <rPh sb="4" eb="6">
      <t>キニュウ</t>
    </rPh>
    <rPh sb="10" eb="12">
      <t>サイド</t>
    </rPh>
    <phoneticPr fontId="1"/>
  </si>
  <si>
    <t>送付先：近畿日本ツーリスト㈱トラベルサービスセンター西日本　　 ＦＡＸ：０６－６５３５－８６４８</t>
    <rPh sb="0" eb="3">
      <t>ソウフサキ</t>
    </rPh>
    <rPh sb="4" eb="8">
      <t>キンキニッポン</t>
    </rPh>
    <rPh sb="26" eb="27">
      <t>ニシ</t>
    </rPh>
    <rPh sb="27" eb="29">
      <t>ニホン</t>
    </rPh>
    <phoneticPr fontId="1"/>
  </si>
  <si>
    <t>最少催行人員：２５名（催行中止の場合は事前にご連絡いたします。）</t>
  </si>
  <si>
    <t>宿泊ホテル：ホテルフジタ福井もしくは同等クラスホテル　　食事条件：朝食１回、昼食２回、夕食１回</t>
  </si>
  <si>
    <t>※全行程貸切バスにて運行いたします。（添乗員は同行しませんが、バスガイドがご案内いたします。）</t>
  </si>
  <si>
    <t>【Aコース行程】</t>
  </si>
  <si>
    <t>行　　程</t>
  </si>
  <si>
    <t>（土）</t>
  </si>
  <si>
    <t>　　　　　　　　　　　　　　　　　　　　　　　　　 　　　　　　　　　　　　ガイド案内付き見学</t>
  </si>
  <si>
    <t>　プラザ萬象 ＝＝＝＝＝ 越前そばの里：昼食 ＝＝＝＝＝ 一乗谷朝倉氏遺跡＝＝＝＝</t>
  </si>
  <si>
    <t>　１１：３０発　　　　　　　　　　　12:20～13:20　　　　　　　　　　 　 　14：00～15：00　</t>
  </si>
  <si>
    <t>　　　　　　　　　　　　</t>
  </si>
  <si>
    <t>　　　　＝＝＝＝福井県立恐竜博物館＝＝＝ ホテルフジタ福井もしくは同等クラス（泊）</t>
  </si>
  <si>
    <t xml:space="preserve">                        15:40～16:40                                        17:20頃</t>
  </si>
  <si>
    <t>（日）</t>
  </si>
  <si>
    <t>　　　　　　　　　　曹洞宗大本山</t>
  </si>
  <si>
    <t xml:space="preserve">　ホテル ＝＝＝＝＝永平寺＝＝＝＝＝東尋坊・・・・・やまに昼食＝＝＝＝＝＝ </t>
  </si>
  <si>
    <t>　　8：30　　　　　　　9:10～10:10　　　　　　　　　11:00～13:00</t>
  </si>
  <si>
    <t>＝＝＝羽二重餅の古里：お買物 ＝＝＝＝＝ＪＲ福井駅東口</t>
  </si>
  <si>
    <t>　　　　　　　　　　　　　　　　　　　　　　13:50～14:30　　　　　　　　　　　　15：00頃</t>
  </si>
  <si>
    <t>【Bコース行程】</t>
  </si>
  <si>
    <t>　　　　　　　　　　　　　　　　　　　　　　　　　　　　　北陸一宮　　　　大谷吉継などの展示</t>
  </si>
  <si>
    <t>プラザ萬象＝＝＝塩荘すずかけ亭昼食＝＝＝気比神宮＝＝＝敦賀歴史博物館＝＝＝</t>
  </si>
  <si>
    <t>　　　11:30　　　　　　　11：50～12:40　　　　　　13:10～13:40　　　14：00　～　14:40　　　　　　　　</t>
  </si>
  <si>
    <t>　　＝＝＝＝杉原千畝の敦賀ムゼウム見学・・・敦賀赤レンガ＝＝＝＝ＪＲ敦賀駅</t>
  </si>
  <si>
    <t>　　　　　　　　　　　15：00　～　16：00　　　　　　　　　　　　　　　　　　　　　16:30頃</t>
  </si>
  <si>
    <t>【Cコース行程】</t>
  </si>
  <si>
    <t>　　　　　　　　　　　　　　　　　　　　　　　　　　　　　曹洞宗大本山　　　　世界水準の博物館</t>
  </si>
  <si>
    <t>プラザ萬象＝＝＝永平寺禅豆腐の里　昼食＝＝＝永平寺＝＝＝福井県立恐竜博物館＝＝＝</t>
  </si>
  <si>
    <t>　　　11:30　　　　　　　12:30～13:20　　　　　　　　13:35～14:３0　　　　　15:10　16:10</t>
  </si>
  <si>
    <t>　　＝＝＝＝＝＝＝＝ＪＲ福井駅東口</t>
  </si>
  <si>
    <t>　　　　　　　　　　　　　　17:00頃</t>
  </si>
  <si>
    <t>福井を満喫 ２日間の旅　日時：５月２０日（土）～５月２１日（日）</t>
    <phoneticPr fontId="1"/>
  </si>
  <si>
    <t>大谷吉継の敦賀半日観光昼食付　日時：５月２０日（土）　１１：３０～１６：３０</t>
    <phoneticPr fontId="1"/>
  </si>
  <si>
    <t>月日
（曜日）</t>
    <phoneticPr fontId="1"/>
  </si>
  <si>
    <t>Aコース（１泊2日）　料金：32,000円</t>
    <rPh sb="6" eb="7">
      <t>ハク</t>
    </rPh>
    <rPh sb="8" eb="9">
      <t>ニチ</t>
    </rPh>
    <rPh sb="11" eb="13">
      <t>リョウキン</t>
    </rPh>
    <rPh sb="20" eb="21">
      <t>エン</t>
    </rPh>
    <phoneticPr fontId="1"/>
  </si>
  <si>
    <t>Bコース（半日）　料金：7,000円</t>
    <rPh sb="5" eb="7">
      <t>ハンニチ</t>
    </rPh>
    <rPh sb="9" eb="11">
      <t>リョウキン</t>
    </rPh>
    <rPh sb="17" eb="18">
      <t>エン</t>
    </rPh>
    <phoneticPr fontId="1"/>
  </si>
  <si>
    <t>Cコース（半日）　　料金：11,000円</t>
    <rPh sb="5" eb="7">
      <t>ハンニチ</t>
    </rPh>
    <rPh sb="10" eb="12">
      <t>リョウキン</t>
    </rPh>
    <rPh sb="19" eb="20">
      <t>エン</t>
    </rPh>
    <phoneticPr fontId="1"/>
  </si>
  <si>
    <t>永平寺と恐竜博物館昼食付　　日時：５月２０日（土）　１１：３０～１７：００</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</si>
</sst>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円&quot;"/>
  </numFmts>
  <fonts count="21" x14ac:knownFonts="1">
    <font>
      <sz val="11"/>
      <color theme="1"/>
      <name val="ＭＳ Ｐゴシック"/>
      <family val="2"/>
      <charset val="128"/>
      <scheme val="minor"/>
    </font>
    <font>
      <sz val="6"/>
      <name val="ＭＳ Ｐゴシック"/>
      <family val="2"/>
      <charset val="128"/>
      <scheme val="minor"/>
    </font>
    <font>
      <b/>
      <sz val="13"/>
      <color theme="1"/>
      <name val="ＭＳ Ｐゴシック"/>
      <family val="3"/>
      <charset val="128"/>
      <scheme val="minor"/>
    </font>
    <font>
      <b/>
      <sz val="11"/>
      <color theme="1"/>
      <name val="ＭＳ Ｐゴシック"/>
      <family val="3"/>
      <charset val="128"/>
      <scheme val="minor"/>
    </font>
    <font>
      <sz val="9"/>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sz val="12"/>
      <color theme="1"/>
      <name val="ＭＳ Ｐゴシック"/>
      <family val="3"/>
      <charset val="128"/>
      <scheme val="minor"/>
    </font>
    <font>
      <b/>
      <sz val="10"/>
      <color theme="1"/>
      <name val="ＭＳ Ｐゴシック"/>
      <family val="3"/>
      <charset val="128"/>
      <scheme val="minor"/>
    </font>
    <font>
      <b/>
      <sz val="9"/>
      <color theme="1"/>
      <name val="ＭＳ Ｐゴシック"/>
      <family val="3"/>
      <charset val="128"/>
      <scheme val="minor"/>
    </font>
    <font>
      <sz val="11"/>
      <color theme="1"/>
      <name val="ＭＳ Ｐゴシック"/>
      <family val="2"/>
      <charset val="128"/>
      <scheme val="minor"/>
    </font>
    <font>
      <u/>
      <sz val="11"/>
      <color theme="1"/>
      <name val="ＭＳ Ｐゴシック"/>
      <family val="3"/>
      <charset val="128"/>
      <scheme val="minor"/>
    </font>
    <font>
      <sz val="11"/>
      <color rgb="FF000000"/>
      <name val="ＭＳ Ｐ明朝"/>
      <family val="1"/>
      <charset val="128"/>
    </font>
    <font>
      <sz val="11"/>
      <color theme="0"/>
      <name val="ＭＳ Ｐゴシック"/>
      <family val="2"/>
      <charset val="128"/>
      <scheme val="minor"/>
    </font>
    <font>
      <sz val="14"/>
      <color theme="1"/>
      <name val="ＭＳ Ｐゴシック"/>
      <family val="2"/>
      <charset val="128"/>
      <scheme val="minor"/>
    </font>
    <font>
      <b/>
      <sz val="14"/>
      <color theme="0"/>
      <name val="HGSｺﾞｼｯｸE"/>
      <family val="3"/>
      <charset val="128"/>
    </font>
    <font>
      <sz val="14"/>
      <color theme="0"/>
      <name val="HGSｺﾞｼｯｸE"/>
      <family val="3"/>
      <charset val="128"/>
    </font>
    <font>
      <sz val="14"/>
      <color theme="0"/>
      <name val="HGS創英角ｺﾞｼｯｸUB"/>
      <family val="3"/>
      <charset val="128"/>
    </font>
    <font>
      <b/>
      <sz val="14"/>
      <color rgb="FF000000"/>
      <name val="HGSｺﾞｼｯｸE"/>
      <family val="3"/>
      <charset val="128"/>
    </font>
    <font>
      <b/>
      <sz val="16"/>
      <color rgb="FF000000"/>
      <name val="HGSｺﾞｼｯｸE"/>
      <family val="3"/>
      <charset val="128"/>
    </font>
    <font>
      <sz val="14"/>
      <color rgb="FF000000"/>
      <name val="ＭＳ Ｐ明朝"/>
      <family val="1"/>
      <charset val="128"/>
    </font>
  </fonts>
  <fills count="7">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rgb="FFFFFF00"/>
        <bgColor indexed="64"/>
      </patternFill>
    </fill>
    <fill>
      <patternFill patternType="solid">
        <fgColor rgb="FFFFFFCC"/>
        <bgColor indexed="64"/>
      </patternFill>
    </fill>
    <fill>
      <patternFill patternType="solid">
        <fgColor rgb="FF002060"/>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medium">
        <color indexed="64"/>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bottom style="thick">
        <color indexed="64"/>
      </bottom>
      <diagonal/>
    </border>
    <border>
      <left/>
      <right style="thin">
        <color indexed="64"/>
      </right>
      <top/>
      <bottom style="thick">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double">
        <color indexed="64"/>
      </bottom>
      <diagonal/>
    </border>
    <border>
      <left style="thin">
        <color indexed="64"/>
      </left>
      <right style="thick">
        <color indexed="64"/>
      </right>
      <top style="thin">
        <color indexed="64"/>
      </top>
      <bottom style="double">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ck">
        <color indexed="64"/>
      </right>
      <top style="dotted">
        <color indexed="64"/>
      </top>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style="thin">
        <color indexed="64"/>
      </right>
      <top style="thick">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ouble">
        <color indexed="64"/>
      </bottom>
      <diagonal/>
    </border>
    <border>
      <left style="thin">
        <color indexed="64"/>
      </left>
      <right style="thin">
        <color indexed="64"/>
      </right>
      <top style="thick">
        <color indexed="64"/>
      </top>
      <bottom style="dashed">
        <color indexed="64"/>
      </bottom>
      <diagonal/>
    </border>
    <border>
      <left style="thin">
        <color indexed="64"/>
      </left>
      <right style="thin">
        <color indexed="64"/>
      </right>
      <top style="dotted">
        <color indexed="64"/>
      </top>
      <bottom style="double">
        <color indexed="64"/>
      </bottom>
      <diagonal/>
    </border>
    <border>
      <left/>
      <right style="medium">
        <color rgb="FF000000"/>
      </right>
      <top style="medium">
        <color rgb="FF000000"/>
      </top>
      <bottom style="medium">
        <color rgb="FF000000"/>
      </bottom>
      <diagonal/>
    </border>
    <border>
      <left/>
      <right style="medium">
        <color rgb="FF000000"/>
      </right>
      <top/>
      <bottom/>
      <diagonal/>
    </border>
    <border>
      <left/>
      <right style="medium">
        <color rgb="FF000000"/>
      </right>
      <top/>
      <bottom style="medium">
        <color indexed="64"/>
      </bottom>
      <diagonal/>
    </border>
    <border>
      <left style="thin">
        <color indexed="64"/>
      </left>
      <right style="medium">
        <color rgb="FF000000"/>
      </right>
      <top style="medium">
        <color rgb="FF000000"/>
      </top>
      <bottom style="medium">
        <color rgb="FF000000"/>
      </bottom>
      <diagonal/>
    </border>
    <border>
      <left/>
      <right style="thin">
        <color indexed="64"/>
      </right>
      <top style="medium">
        <color rgb="FF000000"/>
      </top>
      <bottom style="medium">
        <color rgb="FF000000"/>
      </bottom>
      <diagonal/>
    </border>
    <border>
      <left style="thin">
        <color indexed="64"/>
      </left>
      <right style="medium">
        <color rgb="FF000000"/>
      </right>
      <top/>
      <bottom/>
      <diagonal/>
    </border>
    <border>
      <left style="thin">
        <color indexed="64"/>
      </left>
      <right style="medium">
        <color rgb="FF000000"/>
      </right>
      <top/>
      <bottom style="medium">
        <color indexed="64"/>
      </bottom>
      <diagonal/>
    </border>
    <border>
      <left/>
      <right style="thin">
        <color indexed="64"/>
      </right>
      <top/>
      <bottom style="medium">
        <color indexed="64"/>
      </bottom>
      <diagonal/>
    </border>
    <border>
      <left/>
      <right style="medium">
        <color indexed="64"/>
      </right>
      <top style="medium">
        <color indexed="64"/>
      </top>
      <bottom style="medium">
        <color rgb="FF000000"/>
      </bottom>
      <diagonal/>
    </border>
    <border>
      <left style="medium">
        <color indexed="64"/>
      </left>
      <right style="medium">
        <color rgb="FF000000"/>
      </right>
      <top/>
      <bottom/>
      <diagonal/>
    </border>
    <border>
      <left style="medium">
        <color indexed="64"/>
      </left>
      <right style="medium">
        <color rgb="FF000000"/>
      </right>
      <top/>
      <bottom style="medium">
        <color rgb="FF000000"/>
      </bottom>
      <diagonal/>
    </border>
    <border>
      <left/>
      <right style="medium">
        <color indexed="64"/>
      </right>
      <top/>
      <bottom style="medium">
        <color rgb="FF000000"/>
      </bottom>
      <diagonal/>
    </border>
    <border>
      <left style="medium">
        <color indexed="64"/>
      </left>
      <right style="medium">
        <color rgb="FF000000"/>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188">
    <xf numFmtId="0" fontId="0" fillId="0" borderId="0" xfId="0">
      <alignment vertical="center"/>
    </xf>
    <xf numFmtId="0" fontId="0" fillId="0" borderId="0" xfId="0" applyAlignment="1">
      <alignment vertical="center"/>
    </xf>
    <xf numFmtId="0" fontId="0" fillId="0" borderId="0" xfId="0" applyBorder="1" applyAlignment="1">
      <alignment horizontal="center" vertical="center"/>
    </xf>
    <xf numFmtId="0" fontId="0" fillId="0" borderId="0" xfId="0" applyBorder="1">
      <alignment vertical="center"/>
    </xf>
    <xf numFmtId="0" fontId="0" fillId="0" borderId="18" xfId="0" applyBorder="1">
      <alignment vertical="center"/>
    </xf>
    <xf numFmtId="0" fontId="0" fillId="0" borderId="6" xfId="0" applyBorder="1">
      <alignment vertical="center"/>
    </xf>
    <xf numFmtId="0" fontId="6" fillId="0" borderId="19" xfId="0" applyFont="1" applyBorder="1">
      <alignment vertical="center"/>
    </xf>
    <xf numFmtId="0" fontId="0" fillId="0" borderId="20" xfId="0" applyBorder="1">
      <alignment vertical="center"/>
    </xf>
    <xf numFmtId="0" fontId="0" fillId="0" borderId="21" xfId="0" applyBorder="1">
      <alignment vertical="center"/>
    </xf>
    <xf numFmtId="0" fontId="0" fillId="0" borderId="0" xfId="0">
      <alignment vertical="center"/>
    </xf>
    <xf numFmtId="0" fontId="0" fillId="0" borderId="0" xfId="0">
      <alignment vertical="center"/>
    </xf>
    <xf numFmtId="0" fontId="0" fillId="0" borderId="0" xfId="0" applyAlignment="1">
      <alignment horizontal="left" vertical="center"/>
    </xf>
    <xf numFmtId="0" fontId="0" fillId="0" borderId="0" xfId="0" applyBorder="1">
      <alignment vertical="center"/>
    </xf>
    <xf numFmtId="0" fontId="0" fillId="0" borderId="19" xfId="0" applyBorder="1">
      <alignment vertical="center"/>
    </xf>
    <xf numFmtId="0" fontId="2" fillId="0" borderId="0" xfId="0" applyFont="1" applyBorder="1" applyAlignment="1">
      <alignment horizontal="left" vertical="center"/>
    </xf>
    <xf numFmtId="0" fontId="0" fillId="0" borderId="1" xfId="0" applyBorder="1" applyAlignment="1">
      <alignment horizontal="center" vertical="center"/>
    </xf>
    <xf numFmtId="0" fontId="0" fillId="0" borderId="0" xfId="0" applyBorder="1" applyAlignment="1">
      <alignment vertical="center"/>
    </xf>
    <xf numFmtId="0" fontId="0" fillId="2" borderId="1" xfId="0" applyFill="1" applyBorder="1" applyAlignment="1">
      <alignment vertical="center" shrinkToFit="1"/>
    </xf>
    <xf numFmtId="0" fontId="0" fillId="2" borderId="1" xfId="0" applyFill="1" applyBorder="1" applyAlignment="1">
      <alignment horizontal="center" vertical="center" shrinkToFit="1"/>
    </xf>
    <xf numFmtId="0" fontId="0" fillId="0" borderId="31" xfId="0" applyBorder="1" applyAlignment="1">
      <alignment horizontal="center" vertical="center"/>
    </xf>
    <xf numFmtId="0" fontId="0" fillId="0" borderId="36" xfId="0" applyBorder="1">
      <alignment vertical="center"/>
    </xf>
    <xf numFmtId="0" fontId="0" fillId="0" borderId="37" xfId="0" applyBorder="1">
      <alignment vertical="center"/>
    </xf>
    <xf numFmtId="0" fontId="0" fillId="0" borderId="40" xfId="0" applyBorder="1">
      <alignment vertical="center"/>
    </xf>
    <xf numFmtId="0" fontId="0" fillId="3" borderId="39" xfId="0" applyFill="1" applyBorder="1" applyAlignment="1">
      <alignment horizontal="center" vertical="center"/>
    </xf>
    <xf numFmtId="176" fontId="0" fillId="3" borderId="33" xfId="0" applyNumberFormat="1" applyFill="1" applyBorder="1" applyAlignment="1">
      <alignment horizontal="center" vertical="center"/>
    </xf>
    <xf numFmtId="56" fontId="0" fillId="3" borderId="33" xfId="0" applyNumberFormat="1" applyFill="1" applyBorder="1" applyAlignment="1">
      <alignment horizontal="center" vertical="center" shrinkToFit="1"/>
    </xf>
    <xf numFmtId="176" fontId="0" fillId="3" borderId="33" xfId="0" applyNumberFormat="1" applyFill="1" applyBorder="1" applyAlignment="1">
      <alignment horizontal="center" vertical="center" shrinkToFit="1"/>
    </xf>
    <xf numFmtId="0" fontId="0" fillId="0" borderId="39" xfId="0" applyBorder="1" applyAlignment="1">
      <alignment horizontal="center" vertical="center"/>
    </xf>
    <xf numFmtId="0" fontId="0" fillId="0" borderId="59" xfId="0" applyBorder="1" applyAlignment="1">
      <alignment horizontal="center" vertical="center"/>
    </xf>
    <xf numFmtId="176" fontId="0" fillId="0" borderId="33" xfId="0" applyNumberFormat="1" applyBorder="1" applyAlignment="1">
      <alignment horizontal="center" vertical="center"/>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0" fillId="0" borderId="61" xfId="0" applyBorder="1" applyAlignment="1">
      <alignment horizontal="center" vertical="center"/>
    </xf>
    <xf numFmtId="0" fontId="0" fillId="0" borderId="0" xfId="0" applyBorder="1">
      <alignment vertical="center"/>
    </xf>
    <xf numFmtId="0" fontId="0" fillId="0" borderId="19" xfId="0" applyBorder="1">
      <alignment vertical="center"/>
    </xf>
    <xf numFmtId="0" fontId="0" fillId="0" borderId="0" xfId="0">
      <alignment vertical="center"/>
    </xf>
    <xf numFmtId="0" fontId="12" fillId="5" borderId="62" xfId="0" applyFont="1" applyFill="1" applyBorder="1" applyAlignment="1">
      <alignment horizontal="center" vertical="center" wrapText="1"/>
    </xf>
    <xf numFmtId="0" fontId="12" fillId="0" borderId="63" xfId="0" applyFont="1" applyBorder="1" applyAlignment="1">
      <alignment vertical="center" wrapText="1"/>
    </xf>
    <xf numFmtId="0" fontId="12" fillId="0" borderId="64" xfId="0" applyFont="1" applyBorder="1" applyAlignment="1">
      <alignment vertical="center" wrapText="1"/>
    </xf>
    <xf numFmtId="0" fontId="0" fillId="0" borderId="0" xfId="0" applyBorder="1" applyAlignment="1">
      <alignment vertical="center" wrapText="1"/>
    </xf>
    <xf numFmtId="0" fontId="12" fillId="0" borderId="0" xfId="0" applyFont="1" applyBorder="1" applyAlignment="1">
      <alignment vertical="center" wrapText="1"/>
    </xf>
    <xf numFmtId="0" fontId="14" fillId="0" borderId="0" xfId="0" applyFont="1">
      <alignment vertical="center"/>
    </xf>
    <xf numFmtId="0" fontId="15" fillId="6" borderId="25" xfId="0" applyFont="1" applyFill="1" applyBorder="1">
      <alignment vertical="center"/>
    </xf>
    <xf numFmtId="0" fontId="12" fillId="0" borderId="40" xfId="0" applyFont="1" applyBorder="1">
      <alignment vertical="center"/>
    </xf>
    <xf numFmtId="0" fontId="12" fillId="5" borderId="66" xfId="0" applyFont="1" applyFill="1" applyBorder="1" applyAlignment="1">
      <alignment horizontal="center" vertical="center" wrapText="1"/>
    </xf>
    <xf numFmtId="56" fontId="12" fillId="0" borderId="67" xfId="0" applyNumberFormat="1" applyFont="1" applyBorder="1" applyAlignment="1">
      <alignment horizontal="center" vertical="center" wrapText="1"/>
    </xf>
    <xf numFmtId="0" fontId="12" fillId="0" borderId="19" xfId="0" applyFont="1" applyBorder="1" applyAlignment="1">
      <alignment vertical="center" wrapText="1"/>
    </xf>
    <xf numFmtId="0" fontId="12" fillId="0" borderId="67" xfId="0" applyFont="1" applyBorder="1" applyAlignment="1">
      <alignment horizontal="center" vertical="center" wrapText="1"/>
    </xf>
    <xf numFmtId="0" fontId="0" fillId="0" borderId="67" xfId="0" applyBorder="1" applyAlignment="1">
      <alignment vertical="center" wrapText="1"/>
    </xf>
    <xf numFmtId="0" fontId="0" fillId="0" borderId="26" xfId="0" applyBorder="1" applyAlignment="1">
      <alignment vertical="center" wrapText="1"/>
    </xf>
    <xf numFmtId="0" fontId="17" fillId="6" borderId="6" xfId="0" applyFont="1" applyFill="1" applyBorder="1">
      <alignment vertical="center"/>
    </xf>
    <xf numFmtId="0" fontId="0" fillId="0" borderId="68" xfId="0" applyBorder="1" applyAlignment="1">
      <alignment vertical="center" wrapText="1"/>
    </xf>
    <xf numFmtId="0" fontId="12" fillId="0" borderId="69" xfId="0" applyFont="1" applyBorder="1" applyAlignment="1">
      <alignment vertical="center" wrapText="1"/>
    </xf>
    <xf numFmtId="0" fontId="0" fillId="0" borderId="26" xfId="0" applyBorder="1">
      <alignment vertical="center"/>
    </xf>
    <xf numFmtId="0" fontId="16" fillId="6" borderId="18" xfId="0" applyFont="1" applyFill="1" applyBorder="1">
      <alignment vertical="center"/>
    </xf>
    <xf numFmtId="0" fontId="12" fillId="0" borderId="20" xfId="0" applyFont="1" applyBorder="1" applyAlignment="1">
      <alignment vertical="center" wrapText="1"/>
    </xf>
    <xf numFmtId="0" fontId="12" fillId="5" borderId="70" xfId="0" applyFont="1" applyFill="1" applyBorder="1" applyAlignment="1">
      <alignment horizontal="center" vertical="center" wrapText="1"/>
    </xf>
    <xf numFmtId="56" fontId="12" fillId="0" borderId="71" xfId="0" applyNumberFormat="1" applyFont="1" applyBorder="1" applyAlignment="1">
      <alignment horizontal="center" vertical="center" wrapText="1"/>
    </xf>
    <xf numFmtId="0" fontId="12" fillId="0" borderId="17" xfId="0" applyFont="1" applyBorder="1" applyAlignment="1">
      <alignment vertical="center" wrapText="1"/>
    </xf>
    <xf numFmtId="0" fontId="12" fillId="0" borderId="71" xfId="0" applyFont="1" applyBorder="1" applyAlignment="1">
      <alignment horizontal="center" vertical="center" wrapText="1"/>
    </xf>
    <xf numFmtId="0" fontId="0" fillId="0" borderId="71" xfId="0" applyBorder="1" applyAlignment="1">
      <alignment vertical="center" wrapText="1"/>
    </xf>
    <xf numFmtId="0" fontId="0" fillId="0" borderId="72" xfId="0" applyBorder="1" applyAlignment="1">
      <alignment vertical="center" wrapText="1"/>
    </xf>
    <xf numFmtId="0" fontId="12" fillId="0" borderId="73" xfId="0" applyFont="1" applyBorder="1" applyAlignment="1">
      <alignment vertical="center" wrapText="1"/>
    </xf>
    <xf numFmtId="0" fontId="12" fillId="0" borderId="17" xfId="0" applyFont="1" applyBorder="1" applyAlignment="1">
      <alignment horizontal="left" vertical="center" wrapText="1" indent="10"/>
    </xf>
    <xf numFmtId="0" fontId="0" fillId="0" borderId="74" xfId="0" applyBorder="1" applyAlignment="1">
      <alignment vertical="center" wrapText="1"/>
    </xf>
    <xf numFmtId="0" fontId="12" fillId="0" borderId="13" xfId="0" applyFont="1" applyBorder="1" applyAlignment="1">
      <alignment vertical="center" wrapText="1"/>
    </xf>
    <xf numFmtId="0" fontId="13" fillId="6" borderId="18" xfId="0" applyFont="1" applyFill="1" applyBorder="1">
      <alignment vertical="center"/>
    </xf>
    <xf numFmtId="0" fontId="14" fillId="6" borderId="6" xfId="0" applyFont="1" applyFill="1" applyBorder="1">
      <alignment vertical="center"/>
    </xf>
    <xf numFmtId="0" fontId="0" fillId="6" borderId="6" xfId="0" applyFill="1" applyBorder="1">
      <alignment vertical="center"/>
    </xf>
    <xf numFmtId="0" fontId="18" fillId="0" borderId="40" xfId="0" applyFont="1" applyBorder="1">
      <alignment vertical="center"/>
    </xf>
    <xf numFmtId="0" fontId="19" fillId="0" borderId="40" xfId="0" applyFont="1" applyBorder="1">
      <alignment vertical="center"/>
    </xf>
    <xf numFmtId="0" fontId="12" fillId="5" borderId="65" xfId="0" applyFont="1" applyFill="1" applyBorder="1" applyAlignment="1">
      <alignment horizontal="center" vertical="center" wrapText="1"/>
    </xf>
    <xf numFmtId="0" fontId="20" fillId="0" borderId="0" xfId="0" applyFont="1" applyFill="1" applyBorder="1" applyAlignment="1">
      <alignment horizontal="left" vertical="center"/>
    </xf>
    <xf numFmtId="0" fontId="12" fillId="0" borderId="1" xfId="0" applyFont="1" applyBorder="1" applyAlignment="1">
      <alignment horizontal="center" vertical="center" wrapText="1"/>
    </xf>
    <xf numFmtId="0" fontId="0" fillId="0" borderId="0" xfId="0" applyAlignment="1">
      <alignment horizontal="center" vertical="center"/>
    </xf>
    <xf numFmtId="176" fontId="12" fillId="0" borderId="1" xfId="1" applyNumberFormat="1" applyFont="1" applyBorder="1" applyAlignment="1">
      <alignment horizontal="center" vertical="center" wrapText="1"/>
    </xf>
    <xf numFmtId="0" fontId="0" fillId="0" borderId="39" xfId="0" applyBorder="1" applyAlignment="1">
      <alignment horizontal="center" vertical="center"/>
    </xf>
    <xf numFmtId="0" fontId="0" fillId="0" borderId="31" xfId="0" applyBorder="1" applyAlignment="1">
      <alignment horizontal="center" vertical="center"/>
    </xf>
    <xf numFmtId="176" fontId="0" fillId="0" borderId="39" xfId="0" applyNumberFormat="1" applyBorder="1" applyAlignment="1">
      <alignment horizontal="right" vertical="center"/>
    </xf>
    <xf numFmtId="176" fontId="0" fillId="0" borderId="41" xfId="0" applyNumberFormat="1" applyBorder="1" applyAlignment="1">
      <alignment horizontal="right" vertical="center"/>
    </xf>
    <xf numFmtId="176" fontId="0" fillId="0" borderId="31" xfId="0" applyNumberFormat="1" applyBorder="1" applyAlignment="1">
      <alignment horizontal="right" vertical="center"/>
    </xf>
    <xf numFmtId="176" fontId="0" fillId="0" borderId="32" xfId="0" applyNumberFormat="1" applyBorder="1" applyAlignment="1">
      <alignment horizontal="right" vertical="center"/>
    </xf>
    <xf numFmtId="0" fontId="0" fillId="0" borderId="24" xfId="0" applyBorder="1" applyAlignment="1">
      <alignment horizontal="center" vertical="center"/>
    </xf>
    <xf numFmtId="0" fontId="0" fillId="2" borderId="2" xfId="0" applyFill="1"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2" borderId="3" xfId="0" applyFill="1"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42" xfId="0" applyBorder="1" applyAlignment="1">
      <alignment horizontal="center" vertical="center"/>
    </xf>
    <xf numFmtId="0" fontId="0" fillId="0" borderId="59" xfId="0" applyBorder="1" applyAlignment="1">
      <alignment horizontal="center" vertical="center"/>
    </xf>
    <xf numFmtId="0" fontId="0" fillId="0" borderId="58" xfId="0" applyBorder="1" applyAlignment="1">
      <alignment horizontal="center" vertical="center"/>
    </xf>
    <xf numFmtId="0" fontId="0" fillId="0" borderId="27" xfId="0" applyBorder="1" applyAlignment="1">
      <alignment horizontal="center" vertical="center"/>
    </xf>
    <xf numFmtId="0" fontId="0" fillId="3" borderId="4" xfId="0" applyFill="1" applyBorder="1" applyAlignment="1">
      <alignment horizontal="center" vertical="center"/>
    </xf>
    <xf numFmtId="0" fontId="3" fillId="0" borderId="0" xfId="0" applyFont="1">
      <alignment vertical="center"/>
    </xf>
    <xf numFmtId="0" fontId="0" fillId="2" borderId="60" xfId="0" applyFill="1" applyBorder="1" applyAlignment="1">
      <alignment horizontal="center" vertical="center"/>
    </xf>
    <xf numFmtId="0" fontId="0" fillId="2" borderId="39" xfId="0" applyFill="1" applyBorder="1" applyAlignment="1">
      <alignment horizontal="center" vertical="center"/>
    </xf>
    <xf numFmtId="0" fontId="2" fillId="0" borderId="0" xfId="0" applyFont="1" applyBorder="1" applyAlignment="1">
      <alignment horizontal="left" vertical="center"/>
    </xf>
    <xf numFmtId="0" fontId="3" fillId="0" borderId="0" xfId="0" applyFont="1" applyBorder="1" applyAlignment="1">
      <alignment horizontal="center" vertical="center"/>
    </xf>
    <xf numFmtId="0" fontId="3" fillId="4" borderId="22" xfId="0" applyFont="1" applyFill="1" applyBorder="1" applyAlignment="1">
      <alignment horizontal="center" vertical="center" shrinkToFit="1"/>
    </xf>
    <xf numFmtId="0" fontId="3" fillId="4" borderId="23" xfId="0" applyFont="1" applyFill="1" applyBorder="1" applyAlignment="1">
      <alignment horizontal="center" vertical="center" shrinkToFit="1"/>
    </xf>
    <xf numFmtId="0" fontId="3" fillId="4" borderId="24" xfId="0" applyFont="1" applyFill="1" applyBorder="1" applyAlignment="1">
      <alignment horizontal="center" vertical="center" shrinkToFit="1"/>
    </xf>
    <xf numFmtId="0" fontId="0" fillId="3" borderId="39" xfId="0" applyFill="1" applyBorder="1" applyAlignment="1">
      <alignment horizontal="center" vertical="center"/>
    </xf>
    <xf numFmtId="0" fontId="0" fillId="2" borderId="4" xfId="0" applyFill="1" applyBorder="1" applyAlignment="1">
      <alignment horizontal="center" vertical="center"/>
    </xf>
    <xf numFmtId="0" fontId="0" fillId="2" borderId="30" xfId="0" applyFill="1" applyBorder="1"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wrapText="1"/>
    </xf>
    <xf numFmtId="0" fontId="0" fillId="2" borderId="1" xfId="0" applyFill="1" applyBorder="1" applyAlignment="1">
      <alignment horizontal="center" vertical="center" shrinkToFit="1"/>
    </xf>
    <xf numFmtId="176" fontId="0" fillId="0" borderId="33" xfId="0" applyNumberFormat="1" applyBorder="1" applyAlignment="1">
      <alignment horizontal="center" vertical="center"/>
    </xf>
    <xf numFmtId="0" fontId="6" fillId="0" borderId="0" xfId="0" applyFont="1" applyBorder="1">
      <alignment vertical="center"/>
    </xf>
    <xf numFmtId="0" fontId="6" fillId="0" borderId="19" xfId="0" applyFont="1" applyBorder="1">
      <alignment vertical="center"/>
    </xf>
    <xf numFmtId="0" fontId="0" fillId="0" borderId="1" xfId="0" applyBorder="1" applyAlignment="1">
      <alignment horizontal="left" vertical="top" wrapText="1"/>
    </xf>
    <xf numFmtId="0" fontId="0" fillId="0" borderId="31" xfId="0" applyBorder="1" applyAlignment="1">
      <alignment horizontal="left" vertical="top" wrapText="1"/>
    </xf>
    <xf numFmtId="0" fontId="0" fillId="0" borderId="61" xfId="0" applyBorder="1" applyAlignment="1">
      <alignment horizontal="center" vertical="center"/>
    </xf>
    <xf numFmtId="0" fontId="0" fillId="3" borderId="1" xfId="0" applyFill="1" applyBorder="1" applyAlignment="1">
      <alignment horizontal="center" vertical="center"/>
    </xf>
    <xf numFmtId="176" fontId="0" fillId="3" borderId="1" xfId="0" applyNumberFormat="1" applyFill="1" applyBorder="1" applyAlignment="1">
      <alignment horizontal="right" vertical="center"/>
    </xf>
    <xf numFmtId="176" fontId="0" fillId="3" borderId="29" xfId="0" applyNumberFormat="1" applyFill="1" applyBorder="1" applyAlignment="1">
      <alignment horizontal="right" vertical="center"/>
    </xf>
    <xf numFmtId="0" fontId="0" fillId="2" borderId="57" xfId="0" applyFill="1" applyBorder="1" applyAlignment="1">
      <alignment horizontal="center" vertical="center" wrapText="1"/>
    </xf>
    <xf numFmtId="0" fontId="0" fillId="2" borderId="39" xfId="0" applyFill="1" applyBorder="1" applyAlignment="1">
      <alignment horizontal="center" vertical="center" wrapText="1"/>
    </xf>
    <xf numFmtId="176" fontId="0" fillId="0" borderId="1" xfId="0" applyNumberFormat="1" applyBorder="1" applyAlignment="1">
      <alignment horizontal="right" vertical="center"/>
    </xf>
    <xf numFmtId="176" fontId="0" fillId="0" borderId="29" xfId="0" applyNumberFormat="1" applyBorder="1" applyAlignment="1">
      <alignment horizontal="right" vertical="center"/>
    </xf>
    <xf numFmtId="176" fontId="0" fillId="0" borderId="27" xfId="0" applyNumberFormat="1" applyBorder="1" applyAlignment="1">
      <alignment horizontal="right" vertical="center"/>
    </xf>
    <xf numFmtId="176" fontId="0" fillId="0" borderId="43" xfId="0" applyNumberFormat="1" applyBorder="1" applyAlignment="1">
      <alignment horizontal="right" vertical="center"/>
    </xf>
    <xf numFmtId="0" fontId="4" fillId="0" borderId="25" xfId="0" applyFont="1" applyBorder="1" applyAlignment="1">
      <alignment horizontal="left" vertical="top"/>
    </xf>
    <xf numFmtId="0" fontId="0" fillId="0" borderId="18" xfId="0" applyBorder="1" applyAlignment="1">
      <alignment horizontal="left" vertical="top"/>
    </xf>
    <xf numFmtId="0" fontId="0" fillId="0" borderId="6" xfId="0" applyBorder="1" applyAlignment="1">
      <alignment horizontal="left" vertical="top"/>
    </xf>
    <xf numFmtId="0" fontId="0" fillId="0" borderId="26" xfId="0" applyBorder="1" applyAlignment="1">
      <alignment horizontal="left" vertical="top"/>
    </xf>
    <xf numFmtId="0" fontId="0" fillId="0" borderId="20" xfId="0" applyBorder="1" applyAlignment="1">
      <alignment horizontal="left" vertical="top"/>
    </xf>
    <xf numFmtId="0" fontId="0" fillId="0" borderId="21" xfId="0" applyBorder="1" applyAlignment="1">
      <alignment horizontal="left" vertical="top"/>
    </xf>
    <xf numFmtId="0" fontId="0" fillId="2" borderId="38" xfId="0" applyFill="1" applyBorder="1" applyAlignment="1">
      <alignment horizontal="center" vertical="center" wrapText="1"/>
    </xf>
    <xf numFmtId="0" fontId="0" fillId="2" borderId="31" xfId="0" applyFill="1"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28" xfId="0" applyBorder="1" applyAlignment="1">
      <alignment horizontal="center" vertical="center"/>
    </xf>
    <xf numFmtId="0" fontId="0" fillId="0" borderId="18" xfId="0" applyBorder="1">
      <alignment vertical="center"/>
    </xf>
    <xf numFmtId="0" fontId="5" fillId="0" borderId="0" xfId="0" applyFont="1" applyBorder="1">
      <alignment vertical="center"/>
    </xf>
    <xf numFmtId="0" fontId="0" fillId="0" borderId="0" xfId="0" applyBorder="1">
      <alignment vertical="center"/>
    </xf>
    <xf numFmtId="0" fontId="0" fillId="0" borderId="19" xfId="0" applyBorder="1">
      <alignment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0" fillId="3" borderId="58" xfId="0" applyFill="1" applyBorder="1" applyAlignment="1">
      <alignment horizontal="center" vertical="center"/>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0" fillId="0" borderId="24" xfId="0" applyBorder="1" applyAlignment="1">
      <alignment horizontal="center" vertical="center" shrinkToFit="1"/>
    </xf>
    <xf numFmtId="0" fontId="0" fillId="0" borderId="0" xfId="0" applyAlignment="1">
      <alignment vertical="center"/>
    </xf>
    <xf numFmtId="0" fontId="3" fillId="4" borderId="7" xfId="0" applyFont="1" applyFill="1" applyBorder="1" applyAlignment="1">
      <alignment vertical="distributed" wrapText="1"/>
    </xf>
    <xf numFmtId="0" fontId="3" fillId="4" borderId="8" xfId="0" applyFont="1" applyFill="1" applyBorder="1" applyAlignment="1">
      <alignment vertical="distributed"/>
    </xf>
    <xf numFmtId="0" fontId="3" fillId="4" borderId="10" xfId="0" applyFont="1" applyFill="1" applyBorder="1" applyAlignment="1">
      <alignment vertical="distributed"/>
    </xf>
    <xf numFmtId="0" fontId="3" fillId="4" borderId="9" xfId="0" applyFont="1" applyFill="1" applyBorder="1" applyAlignment="1">
      <alignment vertical="distributed"/>
    </xf>
    <xf numFmtId="0" fontId="3" fillId="4" borderId="0" xfId="0" applyFont="1" applyFill="1" applyBorder="1" applyAlignment="1">
      <alignment vertical="distributed"/>
    </xf>
    <xf numFmtId="0" fontId="3" fillId="4" borderId="17" xfId="0" applyFont="1" applyFill="1" applyBorder="1" applyAlignment="1">
      <alignment vertical="distributed"/>
    </xf>
    <xf numFmtId="0" fontId="3" fillId="4" borderId="11" xfId="0" applyFont="1" applyFill="1" applyBorder="1" applyAlignment="1">
      <alignment vertical="distributed"/>
    </xf>
    <xf numFmtId="0" fontId="3" fillId="4" borderId="12" xfId="0" applyFont="1" applyFill="1" applyBorder="1" applyAlignment="1">
      <alignment vertical="distributed"/>
    </xf>
    <xf numFmtId="0" fontId="3" fillId="4" borderId="13" xfId="0" applyFont="1" applyFill="1" applyBorder="1" applyAlignment="1">
      <alignment vertical="distributed"/>
    </xf>
    <xf numFmtId="0" fontId="0" fillId="0" borderId="29" xfId="0" applyBorder="1" applyAlignment="1">
      <alignment horizontal="center" vertical="center"/>
    </xf>
    <xf numFmtId="0" fontId="0" fillId="0" borderId="32" xfId="0" applyBorder="1" applyAlignment="1">
      <alignment horizontal="center" vertical="center"/>
    </xf>
    <xf numFmtId="0" fontId="0" fillId="0" borderId="0" xfId="0">
      <alignment vertical="center"/>
    </xf>
    <xf numFmtId="0" fontId="0" fillId="0" borderId="0" xfId="0" applyAlignment="1">
      <alignment horizontal="left" vertical="center"/>
    </xf>
    <xf numFmtId="0" fontId="0" fillId="0" borderId="30" xfId="0" applyBorder="1" applyAlignment="1">
      <alignment horizontal="center" vertical="center"/>
    </xf>
    <xf numFmtId="0" fontId="0" fillId="2" borderId="44" xfId="0" applyFill="1" applyBorder="1" applyAlignment="1">
      <alignment horizontal="center" vertical="center"/>
    </xf>
    <xf numFmtId="0" fontId="0" fillId="2" borderId="45" xfId="0" applyFill="1" applyBorder="1" applyAlignment="1">
      <alignment horizontal="center" vertical="center"/>
    </xf>
    <xf numFmtId="0" fontId="0" fillId="2" borderId="46" xfId="0" applyFill="1"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26" xfId="0" applyBorder="1" applyAlignment="1">
      <alignment horizontal="center" vertical="center"/>
    </xf>
    <xf numFmtId="0" fontId="0" fillId="0" borderId="20" xfId="0" applyBorder="1" applyAlignment="1">
      <alignment horizontal="center" vertical="center"/>
    </xf>
    <xf numFmtId="0" fontId="0" fillId="0" borderId="53" xfId="0" applyBorder="1" applyAlignment="1">
      <alignment horizontal="center" vertical="center"/>
    </xf>
    <xf numFmtId="0" fontId="0" fillId="0" borderId="23"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75" xfId="0" applyBorder="1" applyAlignment="1">
      <alignment horizontal="left" vertical="center" shrinkToFit="1"/>
    </xf>
    <xf numFmtId="0" fontId="0" fillId="0" borderId="76" xfId="0" applyBorder="1" applyAlignment="1">
      <alignment horizontal="left" vertical="center" shrinkToFit="1"/>
    </xf>
    <xf numFmtId="0" fontId="0" fillId="0" borderId="77" xfId="0" applyBorder="1" applyAlignment="1">
      <alignment horizontal="left" vertical="center" shrinkToFit="1"/>
    </xf>
    <xf numFmtId="0" fontId="0" fillId="0" borderId="78" xfId="0" applyBorder="1" applyAlignment="1">
      <alignment horizontal="left" vertical="center"/>
    </xf>
    <xf numFmtId="0" fontId="0" fillId="0" borderId="55" xfId="0" applyBorder="1" applyAlignment="1">
      <alignment horizontal="left" vertical="center"/>
    </xf>
    <xf numFmtId="0" fontId="0" fillId="0" borderId="79" xfId="0" applyBorder="1" applyAlignment="1">
      <alignment horizontal="left" vertical="center"/>
    </xf>
    <xf numFmtId="176" fontId="0" fillId="3" borderId="33" xfId="0" applyNumberFormat="1" applyFill="1" applyBorder="1" applyAlignment="1">
      <alignment horizontal="center" vertical="center"/>
    </xf>
    <xf numFmtId="0" fontId="12" fillId="0" borderId="5"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9"/>
  <sheetViews>
    <sheetView tabSelected="1" workbookViewId="0">
      <selection activeCell="E23" sqref="E23:E24"/>
    </sheetView>
  </sheetViews>
  <sheetFormatPr defaultRowHeight="13.5" x14ac:dyDescent="0.15"/>
  <cols>
    <col min="1" max="1" width="5" customWidth="1"/>
    <col min="2" max="2" width="6.875" customWidth="1"/>
    <col min="5" max="5" width="6.625" customWidth="1"/>
    <col min="6" max="6" width="9.5" customWidth="1"/>
    <col min="7" max="8" width="6.625" customWidth="1"/>
    <col min="9" max="9" width="6.75" customWidth="1"/>
    <col min="10" max="10" width="10.625" customWidth="1"/>
    <col min="11" max="11" width="10.625" style="10" customWidth="1"/>
    <col min="12" max="12" width="14.625" customWidth="1"/>
    <col min="13" max="14" width="11.625" customWidth="1"/>
    <col min="15" max="16" width="7.625" customWidth="1"/>
    <col min="17" max="17" width="14.625" customWidth="1"/>
    <col min="18" max="19" width="7.625" customWidth="1"/>
    <col min="20" max="20" width="11" customWidth="1"/>
  </cols>
  <sheetData>
    <row r="1" spans="1:20" ht="7.5" customHeight="1" x14ac:dyDescent="0.15"/>
    <row r="2" spans="1:20" x14ac:dyDescent="0.15">
      <c r="B2" s="95" t="s">
        <v>0</v>
      </c>
      <c r="C2" s="95"/>
      <c r="D2" s="95"/>
      <c r="E2" s="95"/>
      <c r="F2" s="95"/>
      <c r="G2" s="95"/>
      <c r="H2" s="95"/>
      <c r="I2" s="95"/>
      <c r="P2" s="124" t="s">
        <v>28</v>
      </c>
      <c r="Q2" s="125"/>
      <c r="R2" s="125"/>
      <c r="S2" s="125"/>
      <c r="T2" s="126"/>
    </row>
    <row r="3" spans="1:20" ht="25.5" customHeight="1" x14ac:dyDescent="0.15">
      <c r="B3" s="100" t="s">
        <v>122</v>
      </c>
      <c r="C3" s="101"/>
      <c r="D3" s="101"/>
      <c r="E3" s="101"/>
      <c r="F3" s="101"/>
      <c r="G3" s="101"/>
      <c r="H3" s="101"/>
      <c r="I3" s="101"/>
      <c r="J3" s="101"/>
      <c r="K3" s="101"/>
      <c r="L3" s="102"/>
      <c r="P3" s="127"/>
      <c r="Q3" s="128"/>
      <c r="R3" s="128"/>
      <c r="S3" s="128"/>
      <c r="T3" s="129"/>
    </row>
    <row r="4" spans="1:20" ht="3.6" customHeight="1" thickBot="1" x14ac:dyDescent="0.2">
      <c r="B4" s="3"/>
      <c r="C4" s="3"/>
      <c r="D4" s="3"/>
      <c r="E4" s="3"/>
      <c r="F4" s="3"/>
      <c r="G4" s="3"/>
      <c r="H4" s="3"/>
      <c r="I4" s="3"/>
      <c r="J4" s="3"/>
      <c r="K4" s="12"/>
      <c r="L4" s="3"/>
      <c r="M4" s="3"/>
      <c r="N4" s="3"/>
      <c r="O4" s="3"/>
    </row>
    <row r="5" spans="1:20" ht="20.100000000000001" customHeight="1" thickTop="1" thickBot="1" x14ac:dyDescent="0.2">
      <c r="B5" s="98" t="s">
        <v>57</v>
      </c>
      <c r="C5" s="98"/>
      <c r="D5" s="98"/>
      <c r="E5" s="98"/>
      <c r="F5" s="98"/>
      <c r="G5" s="98"/>
      <c r="H5" s="98"/>
      <c r="I5" s="98"/>
      <c r="J5" s="98"/>
      <c r="K5" s="14"/>
      <c r="L5" s="3"/>
      <c r="M5" s="99" t="s">
        <v>1</v>
      </c>
      <c r="N5" s="99"/>
      <c r="O5" s="99"/>
      <c r="P5" s="139" t="s">
        <v>59</v>
      </c>
      <c r="Q5" s="140"/>
      <c r="R5" s="140"/>
      <c r="S5" s="140"/>
      <c r="T5" s="141"/>
    </row>
    <row r="6" spans="1:20" ht="3.6" customHeight="1" thickTop="1" thickBot="1" x14ac:dyDescent="0.2">
      <c r="B6" s="12"/>
      <c r="C6" s="12"/>
      <c r="D6" s="12"/>
      <c r="E6" s="12"/>
      <c r="F6" s="12"/>
      <c r="G6" s="12"/>
      <c r="H6" s="12"/>
      <c r="I6" s="12"/>
      <c r="J6" s="12"/>
      <c r="K6" s="12"/>
      <c r="L6" s="12"/>
      <c r="M6" s="12"/>
      <c r="N6" s="12"/>
      <c r="O6" s="12"/>
    </row>
    <row r="7" spans="1:20" ht="15.95" customHeight="1" thickTop="1" x14ac:dyDescent="0.15">
      <c r="A7" s="12"/>
      <c r="B7" s="87" t="s">
        <v>2</v>
      </c>
      <c r="C7" s="83"/>
      <c r="D7" s="83"/>
      <c r="E7" s="83"/>
      <c r="F7" s="83" t="s">
        <v>3</v>
      </c>
      <c r="G7" s="83"/>
      <c r="H7" s="83"/>
      <c r="I7" s="83"/>
      <c r="J7" s="83"/>
      <c r="K7" s="161" t="s">
        <v>4</v>
      </c>
      <c r="L7" s="162"/>
      <c r="M7" s="162"/>
      <c r="N7" s="162"/>
      <c r="O7" s="163"/>
      <c r="P7" s="135" t="s">
        <v>41</v>
      </c>
      <c r="Q7" s="135"/>
      <c r="R7" s="4"/>
      <c r="S7" s="4"/>
      <c r="T7" s="5"/>
    </row>
    <row r="8" spans="1:20" ht="18" customHeight="1" x14ac:dyDescent="0.15">
      <c r="A8" s="12"/>
      <c r="B8" s="88"/>
      <c r="C8" s="89"/>
      <c r="D8" s="89"/>
      <c r="E8" s="89"/>
      <c r="F8" s="84"/>
      <c r="G8" s="84"/>
      <c r="H8" s="84"/>
      <c r="I8" s="84"/>
      <c r="J8" s="84"/>
      <c r="K8" s="164"/>
      <c r="L8" s="165"/>
      <c r="M8" s="165"/>
      <c r="N8" s="165"/>
      <c r="O8" s="166"/>
      <c r="P8" s="136" t="s">
        <v>42</v>
      </c>
      <c r="Q8" s="136"/>
      <c r="R8" s="136"/>
      <c r="S8" s="136"/>
      <c r="T8" s="6"/>
    </row>
    <row r="9" spans="1:20" s="9" customFormat="1" ht="15" customHeight="1" x14ac:dyDescent="0.15">
      <c r="A9" s="12"/>
      <c r="B9" s="88"/>
      <c r="C9" s="89"/>
      <c r="D9" s="89"/>
      <c r="E9" s="89"/>
      <c r="F9" s="85"/>
      <c r="G9" s="85"/>
      <c r="H9" s="85"/>
      <c r="I9" s="85"/>
      <c r="J9" s="85"/>
      <c r="K9" s="167"/>
      <c r="L9" s="168"/>
      <c r="M9" s="168"/>
      <c r="N9" s="168"/>
      <c r="O9" s="169"/>
      <c r="P9" s="110" t="s">
        <v>43</v>
      </c>
      <c r="Q9" s="110"/>
      <c r="R9" s="110"/>
      <c r="S9" s="110"/>
      <c r="T9" s="111"/>
    </row>
    <row r="10" spans="1:20" ht="15" customHeight="1" x14ac:dyDescent="0.15">
      <c r="A10" s="12"/>
      <c r="B10" s="88"/>
      <c r="C10" s="89"/>
      <c r="D10" s="89"/>
      <c r="E10" s="89"/>
      <c r="F10" s="86"/>
      <c r="G10" s="86"/>
      <c r="H10" s="86"/>
      <c r="I10" s="86"/>
      <c r="J10" s="86"/>
      <c r="K10" s="170"/>
      <c r="L10" s="171"/>
      <c r="M10" s="171"/>
      <c r="N10" s="171"/>
      <c r="O10" s="172"/>
      <c r="P10" s="110" t="s">
        <v>52</v>
      </c>
      <c r="Q10" s="110"/>
      <c r="R10" s="110"/>
      <c r="S10" s="110"/>
      <c r="T10" s="111"/>
    </row>
    <row r="11" spans="1:20" ht="18" customHeight="1" x14ac:dyDescent="0.15">
      <c r="A11" s="12"/>
      <c r="B11" s="104" t="s">
        <v>5</v>
      </c>
      <c r="C11" s="112" t="s">
        <v>7</v>
      </c>
      <c r="D11" s="112"/>
      <c r="E11" s="112"/>
      <c r="F11" s="112"/>
      <c r="G11" s="112"/>
      <c r="H11" s="112"/>
      <c r="I11" s="112"/>
      <c r="J11" s="112"/>
      <c r="K11" s="15" t="s">
        <v>6</v>
      </c>
      <c r="L11" s="173"/>
      <c r="M11" s="173"/>
      <c r="N11" s="173"/>
      <c r="O11" s="174"/>
      <c r="P11" s="136" t="s">
        <v>121</v>
      </c>
      <c r="Q11" s="110"/>
      <c r="R11" s="110"/>
      <c r="S11" s="110"/>
      <c r="T11" s="111"/>
    </row>
    <row r="12" spans="1:20" ht="18" customHeight="1" x14ac:dyDescent="0.15">
      <c r="A12" s="12"/>
      <c r="B12" s="104"/>
      <c r="C12" s="112"/>
      <c r="D12" s="112"/>
      <c r="E12" s="112"/>
      <c r="F12" s="112"/>
      <c r="G12" s="112"/>
      <c r="H12" s="112"/>
      <c r="I12" s="112"/>
      <c r="J12" s="112"/>
      <c r="K12" s="15" t="s">
        <v>8</v>
      </c>
      <c r="L12" s="173"/>
      <c r="M12" s="173"/>
      <c r="N12" s="173"/>
      <c r="O12" s="174"/>
      <c r="P12" s="137"/>
      <c r="Q12" s="137"/>
      <c r="R12" s="137"/>
      <c r="S12" s="137"/>
      <c r="T12" s="138"/>
    </row>
    <row r="13" spans="1:20" ht="18" customHeight="1" thickBot="1" x14ac:dyDescent="0.2">
      <c r="A13" s="12"/>
      <c r="B13" s="105"/>
      <c r="C13" s="113"/>
      <c r="D13" s="113"/>
      <c r="E13" s="113"/>
      <c r="F13" s="113"/>
      <c r="G13" s="113"/>
      <c r="H13" s="113"/>
      <c r="I13" s="113"/>
      <c r="J13" s="113"/>
      <c r="K13" s="19" t="s">
        <v>9</v>
      </c>
      <c r="L13" s="175"/>
      <c r="M13" s="175"/>
      <c r="N13" s="175"/>
      <c r="O13" s="176"/>
      <c r="P13" s="7"/>
      <c r="Q13" s="7"/>
      <c r="R13" s="7"/>
      <c r="S13" s="7"/>
      <c r="T13" s="8"/>
    </row>
    <row r="14" spans="1:20" ht="14.25" hidden="1" customHeight="1" thickTop="1" thickBot="1" x14ac:dyDescent="0.2">
      <c r="B14" s="2"/>
      <c r="C14" s="1"/>
      <c r="D14" s="1"/>
      <c r="E14" s="1"/>
      <c r="F14" s="1"/>
      <c r="G14" s="1"/>
      <c r="H14" s="1"/>
      <c r="I14" s="1"/>
      <c r="O14" s="12"/>
    </row>
    <row r="15" spans="1:20" ht="13.5" customHeight="1" thickTop="1" x14ac:dyDescent="0.15">
      <c r="B15" s="87" t="s">
        <v>10</v>
      </c>
      <c r="C15" s="96" t="s">
        <v>11</v>
      </c>
      <c r="D15" s="96"/>
      <c r="E15" s="83" t="s">
        <v>15</v>
      </c>
      <c r="F15" s="83" t="s">
        <v>16</v>
      </c>
      <c r="G15" s="83" t="s">
        <v>17</v>
      </c>
      <c r="H15" s="83" t="s">
        <v>18</v>
      </c>
      <c r="I15" s="83"/>
      <c r="J15" s="107" t="s">
        <v>44</v>
      </c>
      <c r="K15" s="118" t="s">
        <v>61</v>
      </c>
      <c r="L15" s="107" t="s">
        <v>45</v>
      </c>
      <c r="M15" s="83" t="s">
        <v>19</v>
      </c>
      <c r="N15" s="83"/>
      <c r="O15" s="83"/>
      <c r="P15" s="83"/>
      <c r="Q15" s="83"/>
      <c r="R15" s="83" t="s">
        <v>22</v>
      </c>
      <c r="S15" s="143"/>
      <c r="T15" s="145" t="s">
        <v>23</v>
      </c>
    </row>
    <row r="16" spans="1:20" x14ac:dyDescent="0.15">
      <c r="B16" s="104"/>
      <c r="C16" s="97" t="s">
        <v>12</v>
      </c>
      <c r="D16" s="97"/>
      <c r="E16" s="106"/>
      <c r="F16" s="106"/>
      <c r="G16" s="106"/>
      <c r="H16" s="106"/>
      <c r="I16" s="106"/>
      <c r="J16" s="106"/>
      <c r="K16" s="119"/>
      <c r="L16" s="106"/>
      <c r="M16" s="17" t="s">
        <v>46</v>
      </c>
      <c r="N16" s="17" t="s">
        <v>47</v>
      </c>
      <c r="O16" s="108" t="s">
        <v>20</v>
      </c>
      <c r="P16" s="108"/>
      <c r="Q16" s="18" t="s">
        <v>21</v>
      </c>
      <c r="R16" s="106"/>
      <c r="S16" s="144"/>
      <c r="T16" s="145"/>
    </row>
    <row r="17" spans="2:20" x14ac:dyDescent="0.15">
      <c r="B17" s="94" t="s">
        <v>60</v>
      </c>
      <c r="C17" s="142" t="s">
        <v>13</v>
      </c>
      <c r="D17" s="142"/>
      <c r="E17" s="115" t="s">
        <v>24</v>
      </c>
      <c r="F17" s="115" t="s">
        <v>25</v>
      </c>
      <c r="G17" s="115" t="s">
        <v>26</v>
      </c>
      <c r="H17" s="183">
        <v>14000</v>
      </c>
      <c r="I17" s="183"/>
      <c r="J17" s="24">
        <v>7000</v>
      </c>
      <c r="K17" s="24">
        <v>1500</v>
      </c>
      <c r="L17" s="26">
        <v>32000</v>
      </c>
      <c r="M17" s="24">
        <v>8000</v>
      </c>
      <c r="N17" s="24">
        <v>8000</v>
      </c>
      <c r="O17" s="25">
        <v>42873</v>
      </c>
      <c r="P17" s="25">
        <v>42874</v>
      </c>
      <c r="Q17" s="115" t="s">
        <v>51</v>
      </c>
      <c r="R17" s="116">
        <f>SUM(H17:N17)</f>
        <v>70500</v>
      </c>
      <c r="S17" s="117"/>
      <c r="T17" s="82"/>
    </row>
    <row r="18" spans="2:20" x14ac:dyDescent="0.15">
      <c r="B18" s="94"/>
      <c r="C18" s="103" t="s">
        <v>14</v>
      </c>
      <c r="D18" s="103"/>
      <c r="E18" s="115"/>
      <c r="F18" s="115"/>
      <c r="G18" s="115"/>
      <c r="H18" s="103" t="s">
        <v>27</v>
      </c>
      <c r="I18" s="103"/>
      <c r="J18" s="23" t="s">
        <v>27</v>
      </c>
      <c r="K18" s="23" t="s">
        <v>62</v>
      </c>
      <c r="L18" s="23" t="s">
        <v>120</v>
      </c>
      <c r="M18" s="23" t="s">
        <v>119</v>
      </c>
      <c r="N18" s="23" t="s">
        <v>48</v>
      </c>
      <c r="O18" s="23" t="s">
        <v>49</v>
      </c>
      <c r="P18" s="23" t="s">
        <v>50</v>
      </c>
      <c r="Q18" s="115"/>
      <c r="R18" s="116"/>
      <c r="S18" s="117"/>
      <c r="T18" s="82"/>
    </row>
    <row r="19" spans="2:20" ht="20.100000000000001" customHeight="1" x14ac:dyDescent="0.15">
      <c r="B19" s="88">
        <v>1</v>
      </c>
      <c r="C19" s="92"/>
      <c r="D19" s="92"/>
      <c r="E19" s="89"/>
      <c r="F19" s="89"/>
      <c r="G19" s="89"/>
      <c r="H19" s="109" t="str">
        <f>IF(H20="○",14000,"")</f>
        <v/>
      </c>
      <c r="I19" s="109"/>
      <c r="J19" s="29" t="str">
        <f>IF(J20="○",7000,"")</f>
        <v/>
      </c>
      <c r="K19" s="29" t="str">
        <f>IF(K20="○",1500,"")</f>
        <v/>
      </c>
      <c r="L19" s="29" t="str">
        <f>IF(L20="A",32000,IF(L20="B",7000,IF(L20="C",11000,"")))</f>
        <v/>
      </c>
      <c r="M19" s="29" t="str">
        <f>IF(ISTEXT(M20),VLOOKUP(申込書!M20,宿泊料金表!$C$4:$E$14,3,FALSE),"")</f>
        <v/>
      </c>
      <c r="N19" s="29" t="str">
        <f>IF(ISTEXT(N20),VLOOKUP(申込書!N20,宿泊料金表!$C$20:$E$30,3,FALSE),"")</f>
        <v/>
      </c>
      <c r="O19" s="29"/>
      <c r="P19" s="29"/>
      <c r="Q19" s="89"/>
      <c r="R19" s="120" t="str">
        <f>IF(ISTEXT(C20),SUM(H19:N19),"")</f>
        <v/>
      </c>
      <c r="S19" s="121"/>
      <c r="T19" s="82"/>
    </row>
    <row r="20" spans="2:20" ht="27.75" customHeight="1" x14ac:dyDescent="0.15">
      <c r="B20" s="88"/>
      <c r="C20" s="76"/>
      <c r="D20" s="76"/>
      <c r="E20" s="89"/>
      <c r="F20" s="89"/>
      <c r="G20" s="89"/>
      <c r="H20" s="76"/>
      <c r="I20" s="76"/>
      <c r="J20" s="27"/>
      <c r="K20" s="27"/>
      <c r="L20" s="27"/>
      <c r="M20" s="27"/>
      <c r="N20" s="27"/>
      <c r="O20" s="27"/>
      <c r="P20" s="27"/>
      <c r="Q20" s="89"/>
      <c r="R20" s="120"/>
      <c r="S20" s="121"/>
      <c r="T20" s="82"/>
    </row>
    <row r="21" spans="2:20" ht="20.100000000000001" customHeight="1" x14ac:dyDescent="0.15">
      <c r="B21" s="88">
        <v>2</v>
      </c>
      <c r="C21" s="92"/>
      <c r="D21" s="92"/>
      <c r="E21" s="89"/>
      <c r="F21" s="89"/>
      <c r="G21" s="89"/>
      <c r="H21" s="109" t="str">
        <f>IF(H22="○",14000,"")</f>
        <v/>
      </c>
      <c r="I21" s="109"/>
      <c r="J21" s="29" t="str">
        <f>IF(J22="○",7000,"")</f>
        <v/>
      </c>
      <c r="K21" s="29" t="str">
        <f>IF(K22="○",1500,"")</f>
        <v/>
      </c>
      <c r="L21" s="29" t="str">
        <f>IF(L22="A",32000,IF(L22="B",7000,IF(L22="C",11000,"")))</f>
        <v/>
      </c>
      <c r="M21" s="29" t="str">
        <f>IF(ISTEXT(M22),VLOOKUP(申込書!M22,宿泊料金表!$C$4:$E$14,3,FALSE),"")</f>
        <v/>
      </c>
      <c r="N21" s="29" t="str">
        <f>IF(ISTEXT(N22),VLOOKUP(申込書!N22,宿泊料金表!$C$20:$E$30,3,FALSE),"")</f>
        <v/>
      </c>
      <c r="O21" s="29"/>
      <c r="P21" s="29"/>
      <c r="Q21" s="89"/>
      <c r="R21" s="120" t="str">
        <f t="shared" ref="R21" si="0">IF(ISTEXT(C22),SUM(H21:N21),"")</f>
        <v/>
      </c>
      <c r="S21" s="121"/>
      <c r="T21" s="82"/>
    </row>
    <row r="22" spans="2:20" ht="27.75" customHeight="1" x14ac:dyDescent="0.15">
      <c r="B22" s="88"/>
      <c r="C22" s="76"/>
      <c r="D22" s="76"/>
      <c r="E22" s="89"/>
      <c r="F22" s="89"/>
      <c r="G22" s="89"/>
      <c r="H22" s="76"/>
      <c r="I22" s="76"/>
      <c r="J22" s="27"/>
      <c r="K22" s="27"/>
      <c r="L22" s="27"/>
      <c r="M22" s="27"/>
      <c r="N22" s="27"/>
      <c r="O22" s="27"/>
      <c r="P22" s="27"/>
      <c r="Q22" s="89"/>
      <c r="R22" s="120"/>
      <c r="S22" s="121"/>
      <c r="T22" s="82"/>
    </row>
    <row r="23" spans="2:20" ht="20.100000000000001" customHeight="1" x14ac:dyDescent="0.15">
      <c r="B23" s="88">
        <v>3</v>
      </c>
      <c r="C23" s="92"/>
      <c r="D23" s="92"/>
      <c r="E23" s="89"/>
      <c r="F23" s="89"/>
      <c r="G23" s="89"/>
      <c r="H23" s="109" t="str">
        <f>IF(H24="○",14000,"")</f>
        <v/>
      </c>
      <c r="I23" s="109"/>
      <c r="J23" s="29" t="str">
        <f>IF(J24="○",7000,"")</f>
        <v/>
      </c>
      <c r="K23" s="29" t="str">
        <f>IF(K24="○",1500,"")</f>
        <v/>
      </c>
      <c r="L23" s="29" t="str">
        <f>IF(L24="A",32000,IF(L24="B",7000,IF(L24="C",11000,"")))</f>
        <v/>
      </c>
      <c r="M23" s="29" t="str">
        <f>IF(ISTEXT(M24),VLOOKUP(申込書!M24,宿泊料金表!$C$4:$E$14,3,FALSE),"")</f>
        <v/>
      </c>
      <c r="N23" s="29" t="str">
        <f>IF(ISTEXT(N24),VLOOKUP(申込書!N24,宿泊料金表!$C$20:$E$30,3,FALSE),"")</f>
        <v/>
      </c>
      <c r="O23" s="29"/>
      <c r="P23" s="29"/>
      <c r="Q23" s="89"/>
      <c r="R23" s="120" t="str">
        <f t="shared" ref="R23" si="1">IF(ISTEXT(C24),SUM(H23:N23),"")</f>
        <v/>
      </c>
      <c r="S23" s="121"/>
      <c r="T23" s="82"/>
    </row>
    <row r="24" spans="2:20" ht="27.75" customHeight="1" x14ac:dyDescent="0.15">
      <c r="B24" s="88"/>
      <c r="C24" s="76"/>
      <c r="D24" s="76"/>
      <c r="E24" s="89"/>
      <c r="F24" s="89"/>
      <c r="G24" s="89"/>
      <c r="H24" s="76"/>
      <c r="I24" s="76"/>
      <c r="J24" s="27"/>
      <c r="K24" s="27"/>
      <c r="L24" s="27"/>
      <c r="M24" s="27"/>
      <c r="N24" s="27"/>
      <c r="O24" s="27"/>
      <c r="P24" s="27"/>
      <c r="Q24" s="89"/>
      <c r="R24" s="120"/>
      <c r="S24" s="121"/>
      <c r="T24" s="82"/>
    </row>
    <row r="25" spans="2:20" ht="20.100000000000001" customHeight="1" x14ac:dyDescent="0.15">
      <c r="B25" s="88">
        <v>4</v>
      </c>
      <c r="C25" s="92"/>
      <c r="D25" s="92"/>
      <c r="E25" s="89"/>
      <c r="F25" s="89"/>
      <c r="G25" s="89"/>
      <c r="H25" s="109" t="str">
        <f>IF(H26="○",14000,"")</f>
        <v/>
      </c>
      <c r="I25" s="109"/>
      <c r="J25" s="29" t="str">
        <f>IF(J26="○",7000,"")</f>
        <v/>
      </c>
      <c r="K25" s="29" t="str">
        <f>IF(K26="○",1500,"")</f>
        <v/>
      </c>
      <c r="L25" s="29" t="str">
        <f>IF(L26="A",32000,IF(L26="B",7000,IF(L26="C",11000,"")))</f>
        <v/>
      </c>
      <c r="M25" s="29" t="str">
        <f>IF(ISTEXT(M26),VLOOKUP(申込書!M26,宿泊料金表!$C$4:$E$14,3,FALSE),"")</f>
        <v/>
      </c>
      <c r="N25" s="29" t="str">
        <f>IF(ISTEXT(N26),VLOOKUP(申込書!N26,宿泊料金表!$C$20:$E$30,3,FALSE),"")</f>
        <v/>
      </c>
      <c r="O25" s="29"/>
      <c r="P25" s="29"/>
      <c r="Q25" s="89"/>
      <c r="R25" s="120" t="str">
        <f t="shared" ref="R25" si="2">IF(ISTEXT(C26),SUM(H25:N25),"")</f>
        <v/>
      </c>
      <c r="S25" s="121"/>
      <c r="T25" s="82"/>
    </row>
    <row r="26" spans="2:20" ht="27.75" customHeight="1" x14ac:dyDescent="0.15">
      <c r="B26" s="88"/>
      <c r="C26" s="76"/>
      <c r="D26" s="76"/>
      <c r="E26" s="89"/>
      <c r="F26" s="89"/>
      <c r="G26" s="89"/>
      <c r="H26" s="76"/>
      <c r="I26" s="76"/>
      <c r="J26" s="27"/>
      <c r="K26" s="27"/>
      <c r="L26" s="27"/>
      <c r="M26" s="27"/>
      <c r="N26" s="27"/>
      <c r="O26" s="27"/>
      <c r="P26" s="27"/>
      <c r="Q26" s="89"/>
      <c r="R26" s="120"/>
      <c r="S26" s="121"/>
      <c r="T26" s="82"/>
    </row>
    <row r="27" spans="2:20" ht="20.100000000000001" customHeight="1" x14ac:dyDescent="0.15">
      <c r="B27" s="88">
        <v>5</v>
      </c>
      <c r="C27" s="92"/>
      <c r="D27" s="92"/>
      <c r="E27" s="89"/>
      <c r="F27" s="89"/>
      <c r="G27" s="89"/>
      <c r="H27" s="109" t="str">
        <f>IF(H28="○",14000,"")</f>
        <v/>
      </c>
      <c r="I27" s="109"/>
      <c r="J27" s="29" t="str">
        <f>IF(J28="○",7000,"")</f>
        <v/>
      </c>
      <c r="K27" s="29" t="str">
        <f>IF(K28="○",1500,"")</f>
        <v/>
      </c>
      <c r="L27" s="29" t="str">
        <f>IF(L28="A",32000,IF(L28="B",7000,IF(L28="C",11000,"")))</f>
        <v/>
      </c>
      <c r="M27" s="29" t="str">
        <f>IF(ISTEXT(M28),VLOOKUP(申込書!M28,宿泊料金表!$C$4:$E$14,3,FALSE),"")</f>
        <v/>
      </c>
      <c r="N27" s="29" t="str">
        <f>IF(ISTEXT(N28),VLOOKUP(申込書!N28,宿泊料金表!$C$20:$E$30,3,FALSE),"")</f>
        <v/>
      </c>
      <c r="O27" s="29"/>
      <c r="P27" s="29"/>
      <c r="Q27" s="89"/>
      <c r="R27" s="120" t="str">
        <f t="shared" ref="R27" si="3">IF(ISTEXT(C28),SUM(H27:N27),"")</f>
        <v/>
      </c>
      <c r="S27" s="121"/>
      <c r="T27" s="82"/>
    </row>
    <row r="28" spans="2:20" ht="27.75" customHeight="1" thickBot="1" x14ac:dyDescent="0.2">
      <c r="B28" s="90"/>
      <c r="C28" s="91"/>
      <c r="D28" s="91"/>
      <c r="E28" s="93"/>
      <c r="F28" s="93"/>
      <c r="G28" s="93"/>
      <c r="H28" s="114"/>
      <c r="I28" s="114"/>
      <c r="J28" s="32"/>
      <c r="K28" s="32"/>
      <c r="L28" s="32"/>
      <c r="M28" s="32"/>
      <c r="N28" s="32"/>
      <c r="O28" s="28"/>
      <c r="P28" s="28"/>
      <c r="Q28" s="93"/>
      <c r="R28" s="122"/>
      <c r="S28" s="123"/>
      <c r="T28" s="82"/>
    </row>
    <row r="29" spans="2:20" ht="20.100000000000001" customHeight="1" thickTop="1" x14ac:dyDescent="0.15">
      <c r="B29" s="130" t="s">
        <v>53</v>
      </c>
      <c r="C29" s="97"/>
      <c r="D29" s="97"/>
      <c r="E29" s="177" t="s">
        <v>55</v>
      </c>
      <c r="F29" s="178"/>
      <c r="G29" s="178"/>
      <c r="H29" s="178"/>
      <c r="I29" s="178"/>
      <c r="J29" s="178"/>
      <c r="K29" s="179"/>
      <c r="L29" s="76" t="s">
        <v>29</v>
      </c>
      <c r="M29" s="76"/>
      <c r="N29" s="76"/>
      <c r="O29" s="22"/>
      <c r="P29" s="13"/>
      <c r="Q29" s="76" t="s">
        <v>30</v>
      </c>
      <c r="R29" s="78" t="str">
        <f>IF(ISNUMBER(R19),SUM(R19:S28),"")</f>
        <v/>
      </c>
      <c r="S29" s="79"/>
      <c r="T29" s="82"/>
    </row>
    <row r="30" spans="2:20" ht="20.100000000000001" customHeight="1" thickBot="1" x14ac:dyDescent="0.2">
      <c r="B30" s="105"/>
      <c r="C30" s="131"/>
      <c r="D30" s="131"/>
      <c r="E30" s="180" t="s">
        <v>54</v>
      </c>
      <c r="F30" s="181"/>
      <c r="G30" s="181"/>
      <c r="H30" s="181"/>
      <c r="I30" s="181"/>
      <c r="J30" s="181"/>
      <c r="K30" s="182"/>
      <c r="L30" s="77" t="s">
        <v>29</v>
      </c>
      <c r="M30" s="77"/>
      <c r="N30" s="77"/>
      <c r="O30" s="20"/>
      <c r="P30" s="21"/>
      <c r="Q30" s="77"/>
      <c r="R30" s="80"/>
      <c r="S30" s="81"/>
      <c r="T30" s="82"/>
    </row>
    <row r="31" spans="2:20" ht="15" thickTop="1" thickBot="1" x14ac:dyDescent="0.2">
      <c r="B31" t="s">
        <v>31</v>
      </c>
      <c r="N31" s="12"/>
      <c r="Q31" s="16"/>
      <c r="R31" s="16"/>
      <c r="S31" s="16"/>
      <c r="T31" s="12"/>
    </row>
    <row r="32" spans="2:20" ht="20.100000000000001" customHeight="1" thickTop="1" x14ac:dyDescent="0.15">
      <c r="B32" s="132" t="s">
        <v>32</v>
      </c>
      <c r="C32" s="133"/>
      <c r="D32" s="133"/>
      <c r="E32" s="133"/>
      <c r="F32" s="133"/>
      <c r="G32" s="133"/>
      <c r="H32" s="133" t="s">
        <v>35</v>
      </c>
      <c r="I32" s="133"/>
      <c r="J32" s="133"/>
      <c r="K32" s="133"/>
      <c r="L32" s="133"/>
      <c r="M32" s="134"/>
      <c r="O32" s="147" t="s">
        <v>56</v>
      </c>
      <c r="P32" s="148"/>
      <c r="Q32" s="148"/>
      <c r="R32" s="148"/>
      <c r="S32" s="148"/>
      <c r="T32" s="149"/>
    </row>
    <row r="33" spans="1:20" ht="20.100000000000001" customHeight="1" x14ac:dyDescent="0.15">
      <c r="A33" s="12"/>
      <c r="B33" s="88" t="s">
        <v>33</v>
      </c>
      <c r="C33" s="89"/>
      <c r="D33" s="89"/>
      <c r="E33" s="89"/>
      <c r="F33" s="89"/>
      <c r="G33" s="89"/>
      <c r="H33" s="89" t="s">
        <v>36</v>
      </c>
      <c r="I33" s="89"/>
      <c r="J33" s="89"/>
      <c r="K33" s="89"/>
      <c r="L33" s="89"/>
      <c r="M33" s="156"/>
      <c r="O33" s="150"/>
      <c r="P33" s="151"/>
      <c r="Q33" s="151"/>
      <c r="R33" s="151"/>
      <c r="S33" s="151"/>
      <c r="T33" s="152"/>
    </row>
    <row r="34" spans="1:20" ht="20.100000000000001" customHeight="1" thickBot="1" x14ac:dyDescent="0.2">
      <c r="B34" s="160" t="s">
        <v>34</v>
      </c>
      <c r="C34" s="77"/>
      <c r="D34" s="77"/>
      <c r="E34" s="77"/>
      <c r="F34" s="77"/>
      <c r="G34" s="77"/>
      <c r="H34" s="77"/>
      <c r="I34" s="77"/>
      <c r="J34" s="77"/>
      <c r="K34" s="77"/>
      <c r="L34" s="77"/>
      <c r="M34" s="157"/>
      <c r="O34" s="150"/>
      <c r="P34" s="151"/>
      <c r="Q34" s="151"/>
      <c r="R34" s="151"/>
      <c r="S34" s="151"/>
      <c r="T34" s="152"/>
    </row>
    <row r="35" spans="1:20" ht="14.25" thickTop="1" x14ac:dyDescent="0.15">
      <c r="B35" s="137" t="s">
        <v>37</v>
      </c>
      <c r="C35" s="137"/>
      <c r="D35" s="137"/>
      <c r="E35" s="137"/>
      <c r="F35" s="137"/>
      <c r="G35" s="137"/>
      <c r="H35" s="137"/>
      <c r="I35" s="137"/>
      <c r="J35" s="137"/>
      <c r="K35" s="137"/>
      <c r="L35" s="137"/>
      <c r="O35" s="150"/>
      <c r="P35" s="151"/>
      <c r="Q35" s="151"/>
      <c r="R35" s="151"/>
      <c r="S35" s="151"/>
      <c r="T35" s="152"/>
    </row>
    <row r="36" spans="1:20" x14ac:dyDescent="0.15">
      <c r="B36" s="158" t="s">
        <v>58</v>
      </c>
      <c r="C36" s="158"/>
      <c r="D36" s="158"/>
      <c r="E36" s="158"/>
      <c r="F36" s="158"/>
      <c r="G36" s="158"/>
      <c r="H36" s="158"/>
      <c r="O36" s="150"/>
      <c r="P36" s="151"/>
      <c r="Q36" s="151"/>
      <c r="R36" s="151"/>
      <c r="S36" s="151"/>
      <c r="T36" s="152"/>
    </row>
    <row r="37" spans="1:20" ht="14.25" thickBot="1" x14ac:dyDescent="0.2">
      <c r="B37" s="159" t="s">
        <v>38</v>
      </c>
      <c r="C37" s="159"/>
      <c r="D37" s="159"/>
      <c r="E37" s="159"/>
      <c r="F37" s="159"/>
      <c r="G37" s="159"/>
      <c r="H37" s="159"/>
      <c r="I37" s="159"/>
      <c r="J37" s="159"/>
      <c r="K37" s="11"/>
      <c r="O37" s="153"/>
      <c r="P37" s="154"/>
      <c r="Q37" s="154"/>
      <c r="R37" s="154"/>
      <c r="S37" s="154"/>
      <c r="T37" s="155"/>
    </row>
    <row r="38" spans="1:20" x14ac:dyDescent="0.15">
      <c r="B38" s="158" t="s">
        <v>40</v>
      </c>
      <c r="C38" s="158"/>
      <c r="D38" s="158"/>
      <c r="E38" s="158"/>
      <c r="F38" s="158"/>
      <c r="G38" s="158"/>
      <c r="H38" s="158"/>
      <c r="I38" s="158"/>
      <c r="J38" s="158"/>
      <c r="K38" s="158"/>
      <c r="L38" s="158"/>
      <c r="M38" s="158"/>
      <c r="N38" s="158"/>
    </row>
    <row r="39" spans="1:20" x14ac:dyDescent="0.15">
      <c r="C39" s="146" t="s">
        <v>39</v>
      </c>
      <c r="D39" s="146"/>
      <c r="E39" s="146"/>
      <c r="F39" s="146"/>
      <c r="G39" s="146"/>
      <c r="H39" s="146"/>
      <c r="I39" s="146"/>
      <c r="J39" s="146"/>
      <c r="K39" s="146"/>
      <c r="L39" s="146"/>
      <c r="M39" s="146"/>
      <c r="N39" s="146"/>
    </row>
  </sheetData>
  <mergeCells count="129">
    <mergeCell ref="C25:D25"/>
    <mergeCell ref="D32:G32"/>
    <mergeCell ref="K7:O7"/>
    <mergeCell ref="K8:O8"/>
    <mergeCell ref="K9:O10"/>
    <mergeCell ref="L11:O11"/>
    <mergeCell ref="L12:O12"/>
    <mergeCell ref="L13:O13"/>
    <mergeCell ref="B38:N38"/>
    <mergeCell ref="H24:I24"/>
    <mergeCell ref="H25:I25"/>
    <mergeCell ref="H26:I26"/>
    <mergeCell ref="C26:D26"/>
    <mergeCell ref="E27:E28"/>
    <mergeCell ref="E25:E26"/>
    <mergeCell ref="E29:K29"/>
    <mergeCell ref="E30:K30"/>
    <mergeCell ref="E17:E18"/>
    <mergeCell ref="F17:F18"/>
    <mergeCell ref="G17:G18"/>
    <mergeCell ref="H17:I17"/>
    <mergeCell ref="H18:I18"/>
    <mergeCell ref="F21:F22"/>
    <mergeCell ref="F23:F24"/>
    <mergeCell ref="C39:N39"/>
    <mergeCell ref="O32:T37"/>
    <mergeCell ref="J33:M33"/>
    <mergeCell ref="D34:M34"/>
    <mergeCell ref="B35:L35"/>
    <mergeCell ref="B36:H36"/>
    <mergeCell ref="B37:J37"/>
    <mergeCell ref="B33:D33"/>
    <mergeCell ref="B34:C34"/>
    <mergeCell ref="E33:G33"/>
    <mergeCell ref="H32:I32"/>
    <mergeCell ref="H33:I33"/>
    <mergeCell ref="P2:T3"/>
    <mergeCell ref="B29:D30"/>
    <mergeCell ref="L29:N29"/>
    <mergeCell ref="L30:N30"/>
    <mergeCell ref="B32:C32"/>
    <mergeCell ref="J32:M32"/>
    <mergeCell ref="P7:Q7"/>
    <mergeCell ref="P11:T11"/>
    <mergeCell ref="P10:T10"/>
    <mergeCell ref="P8:S8"/>
    <mergeCell ref="P12:T12"/>
    <mergeCell ref="P5:T5"/>
    <mergeCell ref="T19:T20"/>
    <mergeCell ref="T21:T22"/>
    <mergeCell ref="T23:T24"/>
    <mergeCell ref="T25:T26"/>
    <mergeCell ref="R19:S20"/>
    <mergeCell ref="R21:S22"/>
    <mergeCell ref="R23:S24"/>
    <mergeCell ref="R25:S26"/>
    <mergeCell ref="F19:F20"/>
    <mergeCell ref="C17:D17"/>
    <mergeCell ref="R15:S16"/>
    <mergeCell ref="T15:T16"/>
    <mergeCell ref="Q17:Q18"/>
    <mergeCell ref="R17:S18"/>
    <mergeCell ref="H15:I16"/>
    <mergeCell ref="T17:T18"/>
    <mergeCell ref="K15:K16"/>
    <mergeCell ref="T27:T28"/>
    <mergeCell ref="Q21:Q22"/>
    <mergeCell ref="Q23:Q24"/>
    <mergeCell ref="Q25:Q26"/>
    <mergeCell ref="Q27:Q28"/>
    <mergeCell ref="R27:S28"/>
    <mergeCell ref="F25:F26"/>
    <mergeCell ref="H27:I27"/>
    <mergeCell ref="H28:I28"/>
    <mergeCell ref="G21:G22"/>
    <mergeCell ref="G23:G24"/>
    <mergeCell ref="G25:G26"/>
    <mergeCell ref="G27:G28"/>
    <mergeCell ref="H21:I21"/>
    <mergeCell ref="H22:I22"/>
    <mergeCell ref="H23:I23"/>
    <mergeCell ref="B2:I2"/>
    <mergeCell ref="C15:D15"/>
    <mergeCell ref="C16:D16"/>
    <mergeCell ref="B5:J5"/>
    <mergeCell ref="M5:O5"/>
    <mergeCell ref="B3:L3"/>
    <mergeCell ref="C18:D18"/>
    <mergeCell ref="C19:D19"/>
    <mergeCell ref="B11:B13"/>
    <mergeCell ref="B15:B16"/>
    <mergeCell ref="G15:G16"/>
    <mergeCell ref="J15:J16"/>
    <mergeCell ref="L15:L16"/>
    <mergeCell ref="M15:Q15"/>
    <mergeCell ref="O16:P16"/>
    <mergeCell ref="Q19:Q20"/>
    <mergeCell ref="G19:G20"/>
    <mergeCell ref="H19:I19"/>
    <mergeCell ref="H20:I20"/>
    <mergeCell ref="E15:E16"/>
    <mergeCell ref="F15:F16"/>
    <mergeCell ref="C20:D20"/>
    <mergeCell ref="P9:T9"/>
    <mergeCell ref="C11:J13"/>
    <mergeCell ref="Q29:Q30"/>
    <mergeCell ref="R29:S30"/>
    <mergeCell ref="T29:T30"/>
    <mergeCell ref="F7:J7"/>
    <mergeCell ref="F8:J8"/>
    <mergeCell ref="F9:J10"/>
    <mergeCell ref="B7:E7"/>
    <mergeCell ref="B8:E10"/>
    <mergeCell ref="B27:B28"/>
    <mergeCell ref="C28:D28"/>
    <mergeCell ref="C27:D27"/>
    <mergeCell ref="F27:F28"/>
    <mergeCell ref="C21:D21"/>
    <mergeCell ref="C22:D22"/>
    <mergeCell ref="C23:D23"/>
    <mergeCell ref="C24:D24"/>
    <mergeCell ref="B17:B18"/>
    <mergeCell ref="B19:B20"/>
    <mergeCell ref="B21:B22"/>
    <mergeCell ref="B23:B24"/>
    <mergeCell ref="B25:B26"/>
    <mergeCell ref="E19:E20"/>
    <mergeCell ref="E21:E22"/>
    <mergeCell ref="E23:E24"/>
  </mergeCells>
  <phoneticPr fontId="1"/>
  <pageMargins left="0.23622047244094491" right="0.23622047244094491" top="0.59055118110236227" bottom="0.59055118110236227" header="0.31496062992125984" footer="0.31496062992125984"/>
  <pageSetup paperSize="9" scale="8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0"/>
  <sheetViews>
    <sheetView zoomScale="91" zoomScaleNormal="91" workbookViewId="0">
      <selection activeCell="B6" sqref="B6"/>
    </sheetView>
  </sheetViews>
  <sheetFormatPr defaultRowHeight="27" customHeight="1" x14ac:dyDescent="0.15"/>
  <cols>
    <col min="1" max="1" width="4.75" customWidth="1"/>
    <col min="2" max="2" width="33.5" customWidth="1"/>
    <col min="4" max="4" width="19.5" customWidth="1"/>
    <col min="5" max="5" width="13.875" style="74" customWidth="1"/>
    <col min="6" max="6" width="18.875" style="74" customWidth="1"/>
  </cols>
  <sheetData>
    <row r="1" spans="1:6" ht="27" customHeight="1" x14ac:dyDescent="0.15">
      <c r="A1" s="41" t="s">
        <v>105</v>
      </c>
    </row>
    <row r="2" spans="1:6" ht="15.75" customHeight="1" x14ac:dyDescent="0.15">
      <c r="A2" s="186"/>
      <c r="B2" s="186" t="s">
        <v>65</v>
      </c>
      <c r="C2" s="186" t="s">
        <v>66</v>
      </c>
      <c r="D2" s="186" t="s">
        <v>67</v>
      </c>
      <c r="E2" s="187" t="s">
        <v>68</v>
      </c>
      <c r="F2" s="184" t="s">
        <v>118</v>
      </c>
    </row>
    <row r="3" spans="1:6" ht="15.75" customHeight="1" x14ac:dyDescent="0.15">
      <c r="A3" s="186"/>
      <c r="B3" s="186"/>
      <c r="C3" s="186"/>
      <c r="D3" s="186"/>
      <c r="E3" s="187"/>
      <c r="F3" s="185"/>
    </row>
    <row r="4" spans="1:6" ht="27" customHeight="1" x14ac:dyDescent="0.15">
      <c r="A4" s="31" t="s">
        <v>69</v>
      </c>
      <c r="B4" s="30" t="s">
        <v>70</v>
      </c>
      <c r="C4" s="31" t="s">
        <v>64</v>
      </c>
      <c r="D4" s="30" t="s">
        <v>71</v>
      </c>
      <c r="E4" s="75">
        <v>7500</v>
      </c>
      <c r="F4" s="73" t="s">
        <v>72</v>
      </c>
    </row>
    <row r="5" spans="1:6" ht="27" customHeight="1" x14ac:dyDescent="0.15">
      <c r="A5" s="31" t="s">
        <v>73</v>
      </c>
      <c r="B5" s="30" t="s">
        <v>70</v>
      </c>
      <c r="C5" s="31" t="s">
        <v>63</v>
      </c>
      <c r="D5" s="30" t="s">
        <v>74</v>
      </c>
      <c r="E5" s="75">
        <v>9500</v>
      </c>
      <c r="F5" s="73" t="s">
        <v>72</v>
      </c>
    </row>
    <row r="6" spans="1:6" ht="27" customHeight="1" x14ac:dyDescent="0.15">
      <c r="A6" s="31" t="s">
        <v>75</v>
      </c>
      <c r="B6" s="30" t="s">
        <v>76</v>
      </c>
      <c r="C6" s="31" t="s">
        <v>77</v>
      </c>
      <c r="D6" s="30" t="s">
        <v>71</v>
      </c>
      <c r="E6" s="75">
        <v>7500</v>
      </c>
      <c r="F6" s="73" t="s">
        <v>72</v>
      </c>
    </row>
    <row r="7" spans="1:6" ht="27" customHeight="1" x14ac:dyDescent="0.15">
      <c r="A7" s="31" t="s">
        <v>78</v>
      </c>
      <c r="B7" s="30" t="s">
        <v>79</v>
      </c>
      <c r="C7" s="31" t="s">
        <v>80</v>
      </c>
      <c r="D7" s="30" t="s">
        <v>71</v>
      </c>
      <c r="E7" s="75">
        <v>8500</v>
      </c>
      <c r="F7" s="73" t="s">
        <v>72</v>
      </c>
    </row>
    <row r="8" spans="1:6" ht="27" customHeight="1" x14ac:dyDescent="0.15">
      <c r="A8" s="31" t="s">
        <v>81</v>
      </c>
      <c r="B8" s="30" t="s">
        <v>82</v>
      </c>
      <c r="C8" s="31" t="s">
        <v>83</v>
      </c>
      <c r="D8" s="30" t="s">
        <v>71</v>
      </c>
      <c r="E8" s="75">
        <v>8500</v>
      </c>
      <c r="F8" s="73" t="s">
        <v>84</v>
      </c>
    </row>
    <row r="9" spans="1:6" ht="27" customHeight="1" x14ac:dyDescent="0.15">
      <c r="A9" s="31" t="s">
        <v>85</v>
      </c>
      <c r="B9" s="30" t="s">
        <v>86</v>
      </c>
      <c r="C9" s="31" t="s">
        <v>87</v>
      </c>
      <c r="D9" s="30" t="s">
        <v>71</v>
      </c>
      <c r="E9" s="75">
        <v>8500</v>
      </c>
      <c r="F9" s="73" t="s">
        <v>88</v>
      </c>
    </row>
    <row r="10" spans="1:6" ht="27" customHeight="1" x14ac:dyDescent="0.15">
      <c r="A10" s="31" t="s">
        <v>89</v>
      </c>
      <c r="B10" s="30" t="s">
        <v>86</v>
      </c>
      <c r="C10" s="31" t="s">
        <v>90</v>
      </c>
      <c r="D10" s="30" t="s">
        <v>91</v>
      </c>
      <c r="E10" s="75">
        <v>8000</v>
      </c>
      <c r="F10" s="73" t="s">
        <v>88</v>
      </c>
    </row>
    <row r="11" spans="1:6" ht="27" customHeight="1" x14ac:dyDescent="0.15">
      <c r="A11" s="31" t="s">
        <v>92</v>
      </c>
      <c r="B11" s="30" t="s">
        <v>93</v>
      </c>
      <c r="C11" s="31" t="s">
        <v>94</v>
      </c>
      <c r="D11" s="30" t="s">
        <v>95</v>
      </c>
      <c r="E11" s="75">
        <v>8000</v>
      </c>
      <c r="F11" s="73" t="s">
        <v>88</v>
      </c>
    </row>
    <row r="12" spans="1:6" ht="27" customHeight="1" x14ac:dyDescent="0.15">
      <c r="A12" s="31" t="s">
        <v>96</v>
      </c>
      <c r="B12" s="30" t="s">
        <v>97</v>
      </c>
      <c r="C12" s="31" t="s">
        <v>98</v>
      </c>
      <c r="D12" s="30" t="s">
        <v>71</v>
      </c>
      <c r="E12" s="75">
        <v>8500</v>
      </c>
      <c r="F12" s="73" t="s">
        <v>99</v>
      </c>
    </row>
    <row r="13" spans="1:6" ht="27" customHeight="1" x14ac:dyDescent="0.15">
      <c r="A13" s="31" t="s">
        <v>100</v>
      </c>
      <c r="B13" s="30" t="s">
        <v>101</v>
      </c>
      <c r="C13" s="31" t="s">
        <v>102</v>
      </c>
      <c r="D13" s="30" t="s">
        <v>71</v>
      </c>
      <c r="E13" s="75">
        <v>9500</v>
      </c>
      <c r="F13" s="73" t="s">
        <v>72</v>
      </c>
    </row>
    <row r="14" spans="1:6" ht="27" customHeight="1" x14ac:dyDescent="0.15">
      <c r="A14" s="31" t="s">
        <v>103</v>
      </c>
      <c r="B14" s="30" t="s">
        <v>101</v>
      </c>
      <c r="C14" s="31" t="s">
        <v>104</v>
      </c>
      <c r="D14" s="30" t="s">
        <v>74</v>
      </c>
      <c r="E14" s="75">
        <v>11000</v>
      </c>
      <c r="F14" s="73" t="s">
        <v>72</v>
      </c>
    </row>
    <row r="17" spans="1:6" ht="27" customHeight="1" x14ac:dyDescent="0.15">
      <c r="A17" s="72" t="s">
        <v>117</v>
      </c>
    </row>
    <row r="18" spans="1:6" ht="27" customHeight="1" x14ac:dyDescent="0.15">
      <c r="A18" s="186"/>
      <c r="B18" s="186" t="s">
        <v>65</v>
      </c>
      <c r="C18" s="186" t="s">
        <v>66</v>
      </c>
      <c r="D18" s="186" t="s">
        <v>67</v>
      </c>
      <c r="E18" s="187" t="s">
        <v>68</v>
      </c>
      <c r="F18" s="184" t="s">
        <v>118</v>
      </c>
    </row>
    <row r="19" spans="1:6" ht="27" customHeight="1" x14ac:dyDescent="0.15">
      <c r="A19" s="186"/>
      <c r="B19" s="186"/>
      <c r="C19" s="186"/>
      <c r="D19" s="186"/>
      <c r="E19" s="187"/>
      <c r="F19" s="185"/>
    </row>
    <row r="20" spans="1:6" ht="27" customHeight="1" x14ac:dyDescent="0.15">
      <c r="A20" s="31" t="s">
        <v>69</v>
      </c>
      <c r="B20" s="30" t="s">
        <v>70</v>
      </c>
      <c r="C20" s="31" t="s">
        <v>106</v>
      </c>
      <c r="D20" s="30" t="s">
        <v>71</v>
      </c>
      <c r="E20" s="75">
        <v>7500</v>
      </c>
      <c r="F20" s="73" t="s">
        <v>72</v>
      </c>
    </row>
    <row r="21" spans="1:6" ht="27" customHeight="1" x14ac:dyDescent="0.15">
      <c r="A21" s="31" t="s">
        <v>73</v>
      </c>
      <c r="B21" s="30" t="s">
        <v>70</v>
      </c>
      <c r="C21" s="31" t="s">
        <v>107</v>
      </c>
      <c r="D21" s="30" t="s">
        <v>74</v>
      </c>
      <c r="E21" s="75">
        <v>9500</v>
      </c>
      <c r="F21" s="73" t="s">
        <v>72</v>
      </c>
    </row>
    <row r="22" spans="1:6" ht="27" customHeight="1" x14ac:dyDescent="0.15">
      <c r="A22" s="31" t="s">
        <v>75</v>
      </c>
      <c r="B22" s="30" t="s">
        <v>76</v>
      </c>
      <c r="C22" s="31" t="s">
        <v>108</v>
      </c>
      <c r="D22" s="30" t="s">
        <v>71</v>
      </c>
      <c r="E22" s="75">
        <v>7500</v>
      </c>
      <c r="F22" s="73" t="s">
        <v>72</v>
      </c>
    </row>
    <row r="23" spans="1:6" ht="27" customHeight="1" x14ac:dyDescent="0.15">
      <c r="A23" s="31" t="s">
        <v>78</v>
      </c>
      <c r="B23" s="30" t="s">
        <v>79</v>
      </c>
      <c r="C23" s="31" t="s">
        <v>109</v>
      </c>
      <c r="D23" s="30" t="s">
        <v>71</v>
      </c>
      <c r="E23" s="75">
        <v>8500</v>
      </c>
      <c r="F23" s="73" t="s">
        <v>72</v>
      </c>
    </row>
    <row r="24" spans="1:6" ht="27" customHeight="1" x14ac:dyDescent="0.15">
      <c r="A24" s="31" t="s">
        <v>81</v>
      </c>
      <c r="B24" s="30" t="s">
        <v>82</v>
      </c>
      <c r="C24" s="31" t="s">
        <v>110</v>
      </c>
      <c r="D24" s="30" t="s">
        <v>71</v>
      </c>
      <c r="E24" s="75">
        <v>8500</v>
      </c>
      <c r="F24" s="73" t="s">
        <v>84</v>
      </c>
    </row>
    <row r="25" spans="1:6" ht="27" customHeight="1" x14ac:dyDescent="0.15">
      <c r="A25" s="31" t="s">
        <v>85</v>
      </c>
      <c r="B25" s="30" t="s">
        <v>86</v>
      </c>
      <c r="C25" s="31" t="s">
        <v>111</v>
      </c>
      <c r="D25" s="30" t="s">
        <v>71</v>
      </c>
      <c r="E25" s="75">
        <v>8500</v>
      </c>
      <c r="F25" s="73" t="s">
        <v>88</v>
      </c>
    </row>
    <row r="26" spans="1:6" ht="27" customHeight="1" x14ac:dyDescent="0.15">
      <c r="A26" s="31" t="s">
        <v>89</v>
      </c>
      <c r="B26" s="30" t="s">
        <v>86</v>
      </c>
      <c r="C26" s="31" t="s">
        <v>112</v>
      </c>
      <c r="D26" s="30" t="s">
        <v>91</v>
      </c>
      <c r="E26" s="75">
        <v>8000</v>
      </c>
      <c r="F26" s="73" t="s">
        <v>88</v>
      </c>
    </row>
    <row r="27" spans="1:6" ht="27" customHeight="1" x14ac:dyDescent="0.15">
      <c r="A27" s="31" t="s">
        <v>92</v>
      </c>
      <c r="B27" s="30" t="s">
        <v>93</v>
      </c>
      <c r="C27" s="31" t="s">
        <v>113</v>
      </c>
      <c r="D27" s="30" t="s">
        <v>95</v>
      </c>
      <c r="E27" s="75">
        <v>8000</v>
      </c>
      <c r="F27" s="73" t="s">
        <v>88</v>
      </c>
    </row>
    <row r="28" spans="1:6" ht="27" customHeight="1" x14ac:dyDescent="0.15">
      <c r="A28" s="31" t="s">
        <v>96</v>
      </c>
      <c r="B28" s="30" t="s">
        <v>97</v>
      </c>
      <c r="C28" s="31" t="s">
        <v>114</v>
      </c>
      <c r="D28" s="30" t="s">
        <v>71</v>
      </c>
      <c r="E28" s="75">
        <v>8500</v>
      </c>
      <c r="F28" s="73" t="s">
        <v>99</v>
      </c>
    </row>
    <row r="29" spans="1:6" ht="27" customHeight="1" x14ac:dyDescent="0.15">
      <c r="A29" s="31" t="s">
        <v>100</v>
      </c>
      <c r="B29" s="30" t="s">
        <v>101</v>
      </c>
      <c r="C29" s="31" t="s">
        <v>115</v>
      </c>
      <c r="D29" s="30" t="s">
        <v>71</v>
      </c>
      <c r="E29" s="75">
        <v>9500</v>
      </c>
      <c r="F29" s="73" t="s">
        <v>72</v>
      </c>
    </row>
    <row r="30" spans="1:6" ht="27" customHeight="1" x14ac:dyDescent="0.15">
      <c r="A30" s="31" t="s">
        <v>103</v>
      </c>
      <c r="B30" s="30" t="s">
        <v>101</v>
      </c>
      <c r="C30" s="31" t="s">
        <v>116</v>
      </c>
      <c r="D30" s="30" t="s">
        <v>74</v>
      </c>
      <c r="E30" s="75">
        <v>11000</v>
      </c>
      <c r="F30" s="73" t="s">
        <v>72</v>
      </c>
    </row>
  </sheetData>
  <mergeCells count="12">
    <mergeCell ref="F2:F3"/>
    <mergeCell ref="F18:F19"/>
    <mergeCell ref="A2:A3"/>
    <mergeCell ref="B2:B3"/>
    <mergeCell ref="C2:C3"/>
    <mergeCell ref="D2:D3"/>
    <mergeCell ref="E2:E3"/>
    <mergeCell ref="A18:A19"/>
    <mergeCell ref="B18:B19"/>
    <mergeCell ref="C18:C19"/>
    <mergeCell ref="D18:D19"/>
    <mergeCell ref="E18:E19"/>
  </mergeCells>
  <phoneticPr fontId="1"/>
  <pageMargins left="0.7" right="0.7" top="0.75" bottom="0.75" header="0.3" footer="0.3"/>
  <pageSetup paperSize="9" scale="8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50"/>
  <sheetViews>
    <sheetView workbookViewId="0">
      <selection activeCell="E34" sqref="E34"/>
    </sheetView>
  </sheetViews>
  <sheetFormatPr defaultRowHeight="13.5" x14ac:dyDescent="0.15"/>
  <cols>
    <col min="2" max="2" width="86.875" customWidth="1"/>
    <col min="3" max="3" width="3.875" customWidth="1"/>
  </cols>
  <sheetData>
    <row r="1" spans="1:3" s="41" customFormat="1" ht="19.5" customHeight="1" x14ac:dyDescent="0.15">
      <c r="A1" s="42" t="s">
        <v>156</v>
      </c>
      <c r="B1" s="54"/>
      <c r="C1" s="67"/>
    </row>
    <row r="2" spans="1:3" ht="18.75" x14ac:dyDescent="0.15">
      <c r="A2" s="70" t="s">
        <v>153</v>
      </c>
      <c r="B2" s="33"/>
      <c r="C2" s="34"/>
    </row>
    <row r="3" spans="1:3" x14ac:dyDescent="0.15">
      <c r="A3" s="43" t="s">
        <v>123</v>
      </c>
      <c r="B3" s="33"/>
      <c r="C3" s="34"/>
    </row>
    <row r="4" spans="1:3" x14ac:dyDescent="0.15">
      <c r="A4" s="43" t="s">
        <v>124</v>
      </c>
      <c r="B4" s="33"/>
      <c r="C4" s="34"/>
    </row>
    <row r="5" spans="1:3" x14ac:dyDescent="0.15">
      <c r="A5" s="43" t="s">
        <v>125</v>
      </c>
      <c r="B5" s="33"/>
      <c r="C5" s="34"/>
    </row>
    <row r="6" spans="1:3" ht="14.25" thickBot="1" x14ac:dyDescent="0.2">
      <c r="A6" s="43" t="s">
        <v>126</v>
      </c>
      <c r="B6" s="33"/>
      <c r="C6" s="34"/>
    </row>
    <row r="7" spans="1:3" ht="27.75" thickBot="1" x14ac:dyDescent="0.2">
      <c r="A7" s="71" t="s">
        <v>155</v>
      </c>
      <c r="B7" s="56" t="s">
        <v>127</v>
      </c>
      <c r="C7" s="34"/>
    </row>
    <row r="8" spans="1:3" ht="14.25" customHeight="1" x14ac:dyDescent="0.15">
      <c r="A8" s="57">
        <v>42875</v>
      </c>
      <c r="B8" s="58" t="s">
        <v>129</v>
      </c>
      <c r="C8" s="34"/>
    </row>
    <row r="9" spans="1:3" ht="14.25" customHeight="1" x14ac:dyDescent="0.15">
      <c r="A9" s="59" t="s">
        <v>128</v>
      </c>
      <c r="B9" s="58" t="s">
        <v>130</v>
      </c>
      <c r="C9" s="34"/>
    </row>
    <row r="10" spans="1:3" ht="14.25" customHeight="1" x14ac:dyDescent="0.15">
      <c r="A10" s="60"/>
      <c r="B10" s="58" t="s">
        <v>131</v>
      </c>
      <c r="C10" s="34"/>
    </row>
    <row r="11" spans="1:3" ht="14.25" customHeight="1" x14ac:dyDescent="0.15">
      <c r="A11" s="60"/>
      <c r="B11" s="58" t="s">
        <v>132</v>
      </c>
      <c r="C11" s="34"/>
    </row>
    <row r="12" spans="1:3" ht="14.25" customHeight="1" x14ac:dyDescent="0.15">
      <c r="A12" s="60"/>
      <c r="B12" s="58" t="s">
        <v>133</v>
      </c>
      <c r="C12" s="34"/>
    </row>
    <row r="13" spans="1:3" ht="14.25" customHeight="1" x14ac:dyDescent="0.15">
      <c r="A13" s="60"/>
      <c r="B13" s="58" t="s">
        <v>134</v>
      </c>
      <c r="C13" s="34"/>
    </row>
    <row r="14" spans="1:3" ht="14.25" customHeight="1" thickBot="1" x14ac:dyDescent="0.2">
      <c r="A14" s="61"/>
      <c r="B14" s="62"/>
      <c r="C14" s="34"/>
    </row>
    <row r="15" spans="1:3" ht="14.25" customHeight="1" x14ac:dyDescent="0.15">
      <c r="A15" s="57">
        <v>42876</v>
      </c>
      <c r="B15" s="58" t="s">
        <v>136</v>
      </c>
      <c r="C15" s="34"/>
    </row>
    <row r="16" spans="1:3" ht="14.25" customHeight="1" x14ac:dyDescent="0.15">
      <c r="A16" s="59" t="s">
        <v>135</v>
      </c>
      <c r="B16" s="58" t="s">
        <v>137</v>
      </c>
      <c r="C16" s="34"/>
    </row>
    <row r="17" spans="1:3" ht="14.25" customHeight="1" x14ac:dyDescent="0.15">
      <c r="A17" s="60"/>
      <c r="B17" s="58" t="s">
        <v>138</v>
      </c>
      <c r="C17" s="34"/>
    </row>
    <row r="18" spans="1:3" ht="14.25" customHeight="1" x14ac:dyDescent="0.15">
      <c r="A18" s="60"/>
      <c r="B18" s="58"/>
      <c r="C18" s="34"/>
    </row>
    <row r="19" spans="1:3" ht="14.25" customHeight="1" x14ac:dyDescent="0.15">
      <c r="A19" s="60"/>
      <c r="B19" s="63" t="s">
        <v>139</v>
      </c>
      <c r="C19" s="34"/>
    </row>
    <row r="20" spans="1:3" ht="14.25" customHeight="1" x14ac:dyDescent="0.15">
      <c r="A20" s="60"/>
      <c r="B20" s="58" t="s">
        <v>140</v>
      </c>
      <c r="C20" s="34"/>
    </row>
    <row r="21" spans="1:3" ht="14.25" thickBot="1" x14ac:dyDescent="0.2">
      <c r="A21" s="64"/>
      <c r="B21" s="65"/>
      <c r="C21" s="34"/>
    </row>
    <row r="22" spans="1:3" s="35" customFormat="1" x14ac:dyDescent="0.15">
      <c r="A22" s="49"/>
      <c r="B22" s="55"/>
      <c r="C22" s="8"/>
    </row>
    <row r="23" spans="1:3" s="35" customFormat="1" ht="30.75" customHeight="1" x14ac:dyDescent="0.15">
      <c r="A23" s="39"/>
      <c r="B23" s="40"/>
    </row>
    <row r="24" spans="1:3" s="41" customFormat="1" ht="17.25" x14ac:dyDescent="0.15">
      <c r="A24" s="42" t="s">
        <v>157</v>
      </c>
      <c r="B24" s="50"/>
      <c r="C24" s="67"/>
    </row>
    <row r="25" spans="1:3" ht="17.25" x14ac:dyDescent="0.15">
      <c r="A25" s="69" t="s">
        <v>154</v>
      </c>
      <c r="B25" s="33"/>
      <c r="C25" s="34"/>
    </row>
    <row r="26" spans="1:3" x14ac:dyDescent="0.15">
      <c r="A26" s="43" t="s">
        <v>123</v>
      </c>
      <c r="B26" s="33"/>
      <c r="C26" s="34"/>
    </row>
    <row r="27" spans="1:3" x14ac:dyDescent="0.15">
      <c r="A27" s="43" t="s">
        <v>125</v>
      </c>
      <c r="B27" s="33"/>
      <c r="C27" s="34"/>
    </row>
    <row r="28" spans="1:3" ht="14.25" thickBot="1" x14ac:dyDescent="0.2">
      <c r="A28" s="43" t="s">
        <v>141</v>
      </c>
      <c r="B28" s="33"/>
      <c r="C28" s="34"/>
    </row>
    <row r="29" spans="1:3" ht="27.75" thickBot="1" x14ac:dyDescent="0.2">
      <c r="A29" s="71" t="s">
        <v>155</v>
      </c>
      <c r="B29" s="44" t="s">
        <v>127</v>
      </c>
      <c r="C29" s="34"/>
    </row>
    <row r="30" spans="1:3" ht="15" customHeight="1" x14ac:dyDescent="0.15">
      <c r="A30" s="45">
        <v>42875</v>
      </c>
      <c r="B30" s="46" t="s">
        <v>142</v>
      </c>
      <c r="C30" s="34"/>
    </row>
    <row r="31" spans="1:3" ht="20.25" customHeight="1" x14ac:dyDescent="0.15">
      <c r="A31" s="47" t="s">
        <v>128</v>
      </c>
      <c r="B31" s="46" t="s">
        <v>143</v>
      </c>
      <c r="C31" s="34"/>
    </row>
    <row r="32" spans="1:3" ht="20.25" customHeight="1" x14ac:dyDescent="0.15">
      <c r="A32" s="48"/>
      <c r="B32" s="46" t="s">
        <v>144</v>
      </c>
      <c r="C32" s="34"/>
    </row>
    <row r="33" spans="1:3" s="35" customFormat="1" ht="20.25" customHeight="1" x14ac:dyDescent="0.15">
      <c r="A33" s="48"/>
      <c r="B33" s="46"/>
      <c r="C33" s="34"/>
    </row>
    <row r="34" spans="1:3" ht="20.25" customHeight="1" x14ac:dyDescent="0.15">
      <c r="A34" s="48"/>
      <c r="B34" s="46" t="s">
        <v>145</v>
      </c>
      <c r="C34" s="34"/>
    </row>
    <row r="35" spans="1:3" ht="20.25" customHeight="1" thickBot="1" x14ac:dyDescent="0.2">
      <c r="A35" s="51"/>
      <c r="B35" s="52" t="s">
        <v>146</v>
      </c>
      <c r="C35" s="34"/>
    </row>
    <row r="36" spans="1:3" s="35" customFormat="1" ht="13.5" customHeight="1" x14ac:dyDescent="0.15">
      <c r="A36" s="49"/>
      <c r="B36" s="55"/>
      <c r="C36" s="8"/>
    </row>
    <row r="37" spans="1:3" s="35" customFormat="1" ht="42.75" customHeight="1" x14ac:dyDescent="0.15">
      <c r="A37" s="39"/>
      <c r="B37" s="40"/>
    </row>
    <row r="38" spans="1:3" ht="17.25" x14ac:dyDescent="0.15">
      <c r="A38" s="42" t="s">
        <v>158</v>
      </c>
      <c r="B38" s="66"/>
      <c r="C38" s="68"/>
    </row>
    <row r="39" spans="1:3" ht="17.25" x14ac:dyDescent="0.15">
      <c r="A39" s="69" t="s">
        <v>159</v>
      </c>
      <c r="B39" s="33"/>
      <c r="C39" s="34"/>
    </row>
    <row r="40" spans="1:3" x14ac:dyDescent="0.15">
      <c r="A40" s="43" t="s">
        <v>123</v>
      </c>
      <c r="B40" s="33"/>
      <c r="C40" s="34"/>
    </row>
    <row r="41" spans="1:3" x14ac:dyDescent="0.15">
      <c r="A41" s="43" t="s">
        <v>125</v>
      </c>
      <c r="B41" s="33"/>
      <c r="C41" s="34"/>
    </row>
    <row r="42" spans="1:3" ht="14.25" thickBot="1" x14ac:dyDescent="0.2">
      <c r="A42" s="43" t="s">
        <v>147</v>
      </c>
      <c r="B42" s="33"/>
      <c r="C42" s="34"/>
    </row>
    <row r="43" spans="1:3" ht="27.75" thickBot="1" x14ac:dyDescent="0.2">
      <c r="A43" s="71" t="s">
        <v>155</v>
      </c>
      <c r="B43" s="36" t="s">
        <v>127</v>
      </c>
      <c r="C43" s="34"/>
    </row>
    <row r="44" spans="1:3" ht="15" customHeight="1" x14ac:dyDescent="0.15">
      <c r="A44" s="45">
        <v>42875</v>
      </c>
      <c r="B44" s="37" t="s">
        <v>148</v>
      </c>
      <c r="C44" s="34"/>
    </row>
    <row r="45" spans="1:3" ht="21.75" customHeight="1" x14ac:dyDescent="0.15">
      <c r="A45" s="47" t="s">
        <v>128</v>
      </c>
      <c r="B45" s="37" t="s">
        <v>149</v>
      </c>
      <c r="C45" s="34"/>
    </row>
    <row r="46" spans="1:3" ht="21.75" customHeight="1" x14ac:dyDescent="0.15">
      <c r="A46" s="48"/>
      <c r="B46" s="37" t="s">
        <v>150</v>
      </c>
      <c r="C46" s="34"/>
    </row>
    <row r="47" spans="1:3" s="35" customFormat="1" ht="21.75" customHeight="1" x14ac:dyDescent="0.15">
      <c r="A47" s="48"/>
      <c r="B47" s="37"/>
      <c r="C47" s="34"/>
    </row>
    <row r="48" spans="1:3" ht="21.75" customHeight="1" x14ac:dyDescent="0.15">
      <c r="A48" s="48"/>
      <c r="B48" s="37" t="s">
        <v>151</v>
      </c>
      <c r="C48" s="34"/>
    </row>
    <row r="49" spans="1:3" ht="21.75" customHeight="1" thickBot="1" x14ac:dyDescent="0.2">
      <c r="A49" s="51"/>
      <c r="B49" s="38" t="s">
        <v>152</v>
      </c>
      <c r="C49" s="34"/>
    </row>
    <row r="50" spans="1:3" x14ac:dyDescent="0.15">
      <c r="A50" s="53"/>
      <c r="B50" s="7"/>
      <c r="C50" s="8"/>
    </row>
  </sheetData>
  <phoneticPr fontId="1"/>
  <pageMargins left="0.7" right="0.7" top="0.75" bottom="0.75" header="0.3" footer="0.3"/>
  <pageSetup paperSize="9" scale="8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申込書</vt:lpstr>
      <vt:lpstr>宿泊料金表</vt:lpstr>
      <vt:lpstr>エクスカーション料金表</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knt</dc:creator>
  <cp:lastModifiedBy>y-nakamura</cp:lastModifiedBy>
  <cp:lastPrinted>2017-02-02T06:16:19Z</cp:lastPrinted>
  <dcterms:created xsi:type="dcterms:W3CDTF">2017-01-04T05:12:12Z</dcterms:created>
  <dcterms:modified xsi:type="dcterms:W3CDTF">2017-02-02T06:19:08Z</dcterms:modified>
</cp:coreProperties>
</file>