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kokushin2024-sv\13.認定事業\01.地域包括医療・ケア認定制度\13.様式\05.申請様式（R8.3改定）\"/>
    </mc:Choice>
  </mc:AlternateContent>
  <xr:revisionPtr revIDLastSave="0" documentId="13_ncr:1_{6C245166-0016-4F89-8E45-803607B2896E}" xr6:coauthVersionLast="47" xr6:coauthVersionMax="47" xr10:uidLastSave="{00000000-0000-0000-0000-000000000000}"/>
  <bookViews>
    <workbookView xWindow="-120" yWindow="-120" windowWidth="29040" windowHeight="15720" tabRatio="739" xr2:uid="{00000000-000D-0000-FFFF-FFFF00000000}"/>
  </bookViews>
  <sheets>
    <sheet name="申請書の提出方法について" sheetId="6" r:id="rId1"/>
    <sheet name="様式第1号_入力項目" sheetId="1" r:id="rId2"/>
    <sheet name="様式第1号_出力シート※印刷・押印をしてください" sheetId="2" r:id="rId3"/>
    <sheet name="別添3_入力項目" sheetId="4" r:id="rId4"/>
    <sheet name="別添3の1_実践申立書" sheetId="7" r:id="rId5"/>
  </sheets>
  <definedNames>
    <definedName name="_xlnm.Print_Area" localSheetId="3">別添3_入力項目!$A$1:$I$33</definedName>
    <definedName name="_xlnm.Print_Area" localSheetId="4">別添3の1_実践申立書!$A$1:$I$56</definedName>
    <definedName name="_xlnm.Print_Area" localSheetId="2">様式第1号_出力シート※印刷・押印をしてください!$A$1:$P$24</definedName>
    <definedName name="_xlnm.Print_Area" localSheetId="1">様式第1号_入力項目!$A$1:$H$42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6" i="1" l="1"/>
  <c r="H31" i="4"/>
  <c r="H29" i="4"/>
  <c r="H27" i="4"/>
  <c r="L2" i="2"/>
  <c r="G7" i="1"/>
  <c r="A51" i="7" l="1"/>
  <c r="A55" i="7"/>
  <c r="E9" i="7" l="1"/>
  <c r="E8" i="7"/>
  <c r="J54" i="7"/>
  <c r="J50" i="7"/>
  <c r="G28" i="7"/>
  <c r="J27" i="7"/>
  <c r="K27" i="7" s="1"/>
  <c r="I27" i="7"/>
  <c r="J26" i="7"/>
  <c r="L26" i="7" s="1"/>
  <c r="I26" i="7"/>
  <c r="J25" i="7"/>
  <c r="L25" i="7" s="1"/>
  <c r="I25" i="7"/>
  <c r="J24" i="7"/>
  <c r="K24" i="7" s="1"/>
  <c r="I24" i="7"/>
  <c r="J23" i="7"/>
  <c r="L23" i="7" s="1"/>
  <c r="I23" i="7"/>
  <c r="J22" i="7"/>
  <c r="L22" i="7" s="1"/>
  <c r="I22" i="7"/>
  <c r="J21" i="7"/>
  <c r="K21" i="7" s="1"/>
  <c r="I21" i="7"/>
  <c r="J20" i="7"/>
  <c r="L20" i="7" s="1"/>
  <c r="I20" i="7"/>
  <c r="J19" i="7"/>
  <c r="L19" i="7" s="1"/>
  <c r="I19" i="7"/>
  <c r="J18" i="7"/>
  <c r="K18" i="7" s="1"/>
  <c r="I18" i="7"/>
  <c r="J17" i="7"/>
  <c r="L17" i="7" s="1"/>
  <c r="I17" i="7"/>
  <c r="J16" i="7"/>
  <c r="L16" i="7" s="1"/>
  <c r="I16" i="7"/>
  <c r="J15" i="7"/>
  <c r="I15" i="7"/>
  <c r="J14" i="7"/>
  <c r="L14" i="7" s="1"/>
  <c r="I14" i="7"/>
  <c r="J13" i="7"/>
  <c r="I13" i="7"/>
  <c r="I12" i="7"/>
  <c r="A36" i="7" l="1"/>
  <c r="K25" i="7"/>
  <c r="A37" i="7"/>
  <c r="A38" i="7"/>
  <c r="H28" i="7"/>
  <c r="L15" i="7"/>
  <c r="L18" i="7"/>
  <c r="L21" i="7"/>
  <c r="L24" i="7"/>
  <c r="L27" i="7"/>
  <c r="A40" i="7"/>
  <c r="A41" i="7"/>
  <c r="A42" i="7"/>
  <c r="A39" i="7"/>
  <c r="K13" i="7"/>
  <c r="K16" i="7"/>
  <c r="K19" i="7"/>
  <c r="K22" i="7"/>
  <c r="A43" i="7"/>
  <c r="L13" i="7"/>
  <c r="A44" i="7"/>
  <c r="A33" i="7"/>
  <c r="A45" i="7"/>
  <c r="A46" i="7"/>
  <c r="K14" i="7"/>
  <c r="K17" i="7"/>
  <c r="K20" i="7"/>
  <c r="K23" i="7"/>
  <c r="K26" i="7"/>
  <c r="A35" i="7"/>
  <c r="A47" i="7"/>
  <c r="K15" i="7"/>
  <c r="A34" i="7"/>
  <c r="F28" i="7" l="1"/>
  <c r="I28" i="7" s="1"/>
  <c r="B8" i="4" l="1"/>
  <c r="H7" i="7" s="1"/>
  <c r="G3" i="1" l="1"/>
  <c r="G15" i="1"/>
  <c r="B7" i="4" l="1"/>
  <c r="C7" i="7" s="1"/>
  <c r="C20" i="2"/>
  <c r="H14" i="4" l="1"/>
  <c r="H24" i="4"/>
  <c r="H25" i="4"/>
  <c r="H26" i="4"/>
  <c r="H28" i="4"/>
  <c r="H30" i="4"/>
  <c r="H23" i="4"/>
  <c r="H19" i="4"/>
  <c r="H18" i="4"/>
  <c r="H12" i="4"/>
  <c r="H13" i="4"/>
  <c r="H11" i="4"/>
  <c r="B6" i="4" l="1"/>
  <c r="C6" i="7" s="1"/>
  <c r="B5" i="4"/>
  <c r="C5" i="7" s="1"/>
  <c r="B4" i="4"/>
  <c r="C4" i="7" s="1"/>
  <c r="C22" i="2"/>
  <c r="C21" i="2"/>
  <c r="C19" i="2"/>
  <c r="C16" i="2"/>
  <c r="K15" i="2"/>
  <c r="C15" i="2"/>
  <c r="C14" i="2"/>
  <c r="C13" i="2"/>
  <c r="G20" i="1"/>
  <c r="G19" i="1"/>
  <c r="G18" i="1"/>
  <c r="G17" i="1"/>
  <c r="G14" i="1"/>
  <c r="G11" i="1"/>
  <c r="G10" i="1"/>
  <c r="G9" i="1"/>
  <c r="G8" i="1"/>
  <c r="G6" i="1"/>
  <c r="G5" i="1"/>
</calcChain>
</file>

<file path=xl/sharedStrings.xml><?xml version="1.0" encoding="utf-8"?>
<sst xmlns="http://schemas.openxmlformats.org/spreadsheetml/2006/main" count="171" uniqueCount="120">
  <si>
    <t>（様式第１号）</t>
  </si>
  <si>
    <t>申請年月日</t>
  </si>
  <si>
    <t>　（認定者） （公社） 全国国民健康保険診療施設協議会長</t>
    <rPh sb="8" eb="9">
      <t>コウ</t>
    </rPh>
    <phoneticPr fontId="4"/>
  </si>
  <si>
    <t>　　　　　　 （公社） 全 国 自 治 体 病 院 協 議 会 長　　　　殿</t>
    <rPh sb="8" eb="9">
      <t>コウ</t>
    </rPh>
    <phoneticPr fontId="4"/>
  </si>
  <si>
    <t>地域包括医療・ケア認定審査申請書</t>
  </si>
  <si>
    <t>１　地域包括医療・ケア認定施設</t>
  </si>
  <si>
    <t>　所在地</t>
  </si>
  <si>
    <t>　施設の名称</t>
  </si>
  <si>
    <t>　電　　話</t>
    <rPh sb="1" eb="2">
      <t>デン</t>
    </rPh>
    <rPh sb="4" eb="5">
      <t>ハナシ</t>
    </rPh>
    <phoneticPr fontId="4"/>
  </si>
  <si>
    <t>ＦＡＸ</t>
    <phoneticPr fontId="4"/>
  </si>
  <si>
    <t>　病院長・診療所長</t>
  </si>
  <si>
    <t>印</t>
    <phoneticPr fontId="4"/>
  </si>
  <si>
    <t>　氏名</t>
  </si>
  <si>
    <t>印</t>
  </si>
  <si>
    <t>郵便番号</t>
    <rPh sb="0" eb="4">
      <t>ユウビンバンゴウ</t>
    </rPh>
    <phoneticPr fontId="1"/>
  </si>
  <si>
    <t>住所</t>
    <rPh sb="0" eb="2">
      <t>ジュウショ</t>
    </rPh>
    <phoneticPr fontId="1"/>
  </si>
  <si>
    <t>電話番号</t>
    <rPh sb="0" eb="2">
      <t>デンワ</t>
    </rPh>
    <rPh sb="2" eb="4">
      <t>バンゴウ</t>
    </rPh>
    <phoneticPr fontId="1"/>
  </si>
  <si>
    <t>FAX番号</t>
    <rPh sb="3" eb="5">
      <t>バンゴウ</t>
    </rPh>
    <phoneticPr fontId="1"/>
  </si>
  <si>
    <t>メールアドレス</t>
    <phoneticPr fontId="1"/>
  </si>
  <si>
    <t>施設名称</t>
    <rPh sb="0" eb="2">
      <t>シセツ</t>
    </rPh>
    <rPh sb="2" eb="4">
      <t>メイショウ</t>
    </rPh>
    <phoneticPr fontId="1"/>
  </si>
  <si>
    <t>1.地域包括医療・ケア認定施設</t>
    <rPh sb="2" eb="4">
      <t>チイキ</t>
    </rPh>
    <rPh sb="4" eb="6">
      <t>ホウカツ</t>
    </rPh>
    <rPh sb="6" eb="8">
      <t>イリョウ</t>
    </rPh>
    <rPh sb="11" eb="13">
      <t>ニンテイ</t>
    </rPh>
    <rPh sb="13" eb="15">
      <t>シセツ</t>
    </rPh>
    <phoneticPr fontId="1"/>
  </si>
  <si>
    <t>施設長</t>
    <rPh sb="0" eb="2">
      <t>シセツ</t>
    </rPh>
    <rPh sb="2" eb="3">
      <t>チョウ</t>
    </rPh>
    <phoneticPr fontId="1"/>
  </si>
  <si>
    <t>氏名</t>
    <rPh sb="0" eb="2">
      <t>シメイ</t>
    </rPh>
    <phoneticPr fontId="1"/>
  </si>
  <si>
    <t>職種</t>
    <rPh sb="0" eb="2">
      <t>ショクシュ</t>
    </rPh>
    <phoneticPr fontId="1"/>
  </si>
  <si>
    <t>取得年月日</t>
    <rPh sb="0" eb="2">
      <t>シュトク</t>
    </rPh>
    <rPh sb="2" eb="5">
      <t>ネンガッピ</t>
    </rPh>
    <phoneticPr fontId="1"/>
  </si>
  <si>
    <t>番号</t>
    <rPh sb="0" eb="2">
      <t>バンゴウ</t>
    </rPh>
    <phoneticPr fontId="1"/>
  </si>
  <si>
    <t>生年月日</t>
    <rPh sb="0" eb="2">
      <t>セイネン</t>
    </rPh>
    <rPh sb="2" eb="4">
      <t>ガッピ</t>
    </rPh>
    <phoneticPr fontId="1"/>
  </si>
  <si>
    <t>申請年月日</t>
    <rPh sb="0" eb="2">
      <t>シンセイ</t>
    </rPh>
    <rPh sb="2" eb="5">
      <t>ネンガッピ</t>
    </rPh>
    <phoneticPr fontId="1"/>
  </si>
  <si>
    <t>⇒</t>
    <phoneticPr fontId="1"/>
  </si>
  <si>
    <t>年月日入力※例）2020年7月27日</t>
    <rPh sb="0" eb="3">
      <t>ネンガッピ</t>
    </rPh>
    <rPh sb="3" eb="5">
      <t>ニュウリョク</t>
    </rPh>
    <rPh sb="6" eb="7">
      <t>レイ</t>
    </rPh>
    <rPh sb="12" eb="13">
      <t>ネン</t>
    </rPh>
    <rPh sb="14" eb="15">
      <t>ガツ</t>
    </rPh>
    <rPh sb="17" eb="18">
      <t>ニチ</t>
    </rPh>
    <phoneticPr fontId="1"/>
  </si>
  <si>
    <t>文字等の入力</t>
    <rPh sb="0" eb="2">
      <t>モジ</t>
    </rPh>
    <rPh sb="2" eb="3">
      <t>トウ</t>
    </rPh>
    <rPh sb="4" eb="6">
      <t>ニュウリョク</t>
    </rPh>
    <phoneticPr fontId="1"/>
  </si>
  <si>
    <t xml:space="preserve">  職種</t>
    <rPh sb="2" eb="4">
      <t>ショクシュ</t>
    </rPh>
    <phoneticPr fontId="1"/>
  </si>
  <si>
    <t>　生年月日</t>
    <rPh sb="1" eb="3">
      <t>セイネン</t>
    </rPh>
    <rPh sb="3" eb="5">
      <t>ガッピ</t>
    </rPh>
    <phoneticPr fontId="1"/>
  </si>
  <si>
    <t>申請者情報</t>
    <rPh sb="0" eb="3">
      <t>シンセイシャ</t>
    </rPh>
    <rPh sb="3" eb="5">
      <t>ジョウホウ</t>
    </rPh>
    <phoneticPr fontId="1"/>
  </si>
  <si>
    <t>申請者の施設情報</t>
    <rPh sb="0" eb="3">
      <t>シンセイシャ</t>
    </rPh>
    <rPh sb="4" eb="6">
      <t>シセツ</t>
    </rPh>
    <rPh sb="6" eb="8">
      <t>ジョウホウ</t>
    </rPh>
    <phoneticPr fontId="1"/>
  </si>
  <si>
    <t>＜会員資格について＞</t>
    <rPh sb="1" eb="3">
      <t>カイイン</t>
    </rPh>
    <rPh sb="3" eb="5">
      <t>シカク</t>
    </rPh>
    <phoneticPr fontId="1"/>
  </si>
  <si>
    <t>a.全国自治体病院協議会の会員施設に所属している</t>
    <rPh sb="2" eb="4">
      <t>ゼンコク</t>
    </rPh>
    <rPh sb="4" eb="7">
      <t>ジチタイ</t>
    </rPh>
    <rPh sb="7" eb="9">
      <t>ビョウイン</t>
    </rPh>
    <rPh sb="9" eb="12">
      <t>キョウギカイ</t>
    </rPh>
    <rPh sb="13" eb="15">
      <t>カイイン</t>
    </rPh>
    <rPh sb="15" eb="17">
      <t>シセツ</t>
    </rPh>
    <rPh sb="18" eb="20">
      <t>ショゾク</t>
    </rPh>
    <phoneticPr fontId="1"/>
  </si>
  <si>
    <t>b.全国国民健康保険診療施設協議会の会員施設に所属している</t>
    <rPh sb="2" eb="17">
      <t>コクシンキョウ</t>
    </rPh>
    <rPh sb="18" eb="20">
      <t>カイイン</t>
    </rPh>
    <rPh sb="20" eb="22">
      <t>シセツ</t>
    </rPh>
    <rPh sb="23" eb="25">
      <t>ショゾク</t>
    </rPh>
    <phoneticPr fontId="1"/>
  </si>
  <si>
    <t>　（設問cに該当する施設である理由）</t>
    <rPh sb="2" eb="4">
      <t>セツモン</t>
    </rPh>
    <rPh sb="6" eb="8">
      <t>ガイトウ</t>
    </rPh>
    <rPh sb="10" eb="12">
      <t>シセツ</t>
    </rPh>
    <rPh sb="15" eb="17">
      <t>リユウ</t>
    </rPh>
    <phoneticPr fontId="1"/>
  </si>
  <si>
    <t>＜実績要件について＞</t>
    <rPh sb="1" eb="3">
      <t>ジッセキ</t>
    </rPh>
    <rPh sb="3" eb="5">
      <t>ヨウケン</t>
    </rPh>
    <phoneticPr fontId="1"/>
  </si>
  <si>
    <t>●地域包括医療・ケアの実績</t>
    <rPh sb="1" eb="3">
      <t>チイキ</t>
    </rPh>
    <rPh sb="3" eb="5">
      <t>ホウカツ</t>
    </rPh>
    <rPh sb="5" eb="7">
      <t>イリョウ</t>
    </rPh>
    <rPh sb="11" eb="13">
      <t>ジッセキ</t>
    </rPh>
    <phoneticPr fontId="1"/>
  </si>
  <si>
    <t>c.上記2団体の会員施設ではないが、地域包括医療・ケアを実践している施設に所属している</t>
    <rPh sb="2" eb="4">
      <t>ジョウキ</t>
    </rPh>
    <rPh sb="5" eb="7">
      <t>ダンタイ</t>
    </rPh>
    <rPh sb="8" eb="10">
      <t>カイイン</t>
    </rPh>
    <rPh sb="10" eb="12">
      <t>シセツ</t>
    </rPh>
    <rPh sb="18" eb="20">
      <t>チイキ</t>
    </rPh>
    <rPh sb="20" eb="22">
      <t>ホウカツ</t>
    </rPh>
    <rPh sb="22" eb="24">
      <t>イリョウ</t>
    </rPh>
    <rPh sb="28" eb="30">
      <t>ジッセン</t>
    </rPh>
    <rPh sb="34" eb="36">
      <t>シセツ</t>
    </rPh>
    <rPh sb="37" eb="39">
      <t>ショゾク</t>
    </rPh>
    <phoneticPr fontId="1"/>
  </si>
  <si>
    <t>自動入力</t>
    <rPh sb="0" eb="2">
      <t>ジドウ</t>
    </rPh>
    <rPh sb="2" eb="4">
      <t>ニュウリョク</t>
    </rPh>
    <phoneticPr fontId="1"/>
  </si>
  <si>
    <t>＜申請者情報＞</t>
    <rPh sb="1" eb="4">
      <t>シンセイシャ</t>
    </rPh>
    <rPh sb="4" eb="6">
      <t>ジョウホウ</t>
    </rPh>
    <phoneticPr fontId="1"/>
  </si>
  <si>
    <t>申請者職種</t>
    <rPh sb="0" eb="3">
      <t>シンセイシャ</t>
    </rPh>
    <rPh sb="3" eb="5">
      <t>ショクシュ</t>
    </rPh>
    <phoneticPr fontId="1"/>
  </si>
  <si>
    <t>申請者氏名</t>
    <rPh sb="0" eb="3">
      <t>シンセイシャ</t>
    </rPh>
    <rPh sb="3" eb="5">
      <t>シメイ</t>
    </rPh>
    <phoneticPr fontId="1"/>
  </si>
  <si>
    <t>性別</t>
    <rPh sb="0" eb="2">
      <t>セイベツ</t>
    </rPh>
    <phoneticPr fontId="1"/>
  </si>
  <si>
    <t>施設住所</t>
    <rPh sb="0" eb="2">
      <t>シセツ</t>
    </rPh>
    <rPh sb="2" eb="4">
      <t>ジュウショ</t>
    </rPh>
    <phoneticPr fontId="1"/>
  </si>
  <si>
    <t>＜地域包括医療・ケアに関する学会等への参加状況について＞</t>
    <rPh sb="1" eb="3">
      <t>チイキ</t>
    </rPh>
    <rPh sb="3" eb="5">
      <t>ホウカツ</t>
    </rPh>
    <rPh sb="5" eb="7">
      <t>イリョウ</t>
    </rPh>
    <rPh sb="11" eb="12">
      <t>カン</t>
    </rPh>
    <rPh sb="14" eb="16">
      <t>ガッカイ</t>
    </rPh>
    <rPh sb="16" eb="17">
      <t>トウ</t>
    </rPh>
    <rPh sb="19" eb="21">
      <t>サンカ</t>
    </rPh>
    <rPh sb="21" eb="23">
      <t>ジョウキョウ</t>
    </rPh>
    <phoneticPr fontId="1"/>
  </si>
  <si>
    <t>■所属職員の地域包括医療・ケアに関する学会・研究会 （院内研究会等を含む） への参加実績又は地域包括医療・ケアに関する研究実績 （院内誌等への発表を含む）</t>
    <phoneticPr fontId="1"/>
  </si>
  <si>
    <t>a.全国国保地域医療学会への参加実績</t>
    <rPh sb="2" eb="4">
      <t>ゼンコク</t>
    </rPh>
    <rPh sb="4" eb="6">
      <t>コクホ</t>
    </rPh>
    <rPh sb="6" eb="8">
      <t>チイキ</t>
    </rPh>
    <rPh sb="8" eb="10">
      <t>イリョウ</t>
    </rPh>
    <rPh sb="10" eb="12">
      <t>ガッカイ</t>
    </rPh>
    <rPh sb="14" eb="16">
      <t>サンカ</t>
    </rPh>
    <rPh sb="16" eb="18">
      <t>ジッセキ</t>
    </rPh>
    <phoneticPr fontId="1"/>
  </si>
  <si>
    <t>b.国診協都道府県支部主催国保地域医療学会への参加実績</t>
    <rPh sb="2" eb="3">
      <t>コク</t>
    </rPh>
    <rPh sb="3" eb="4">
      <t>シン</t>
    </rPh>
    <rPh sb="4" eb="5">
      <t>キョウ</t>
    </rPh>
    <rPh sb="5" eb="9">
      <t>トドウフケン</t>
    </rPh>
    <rPh sb="9" eb="11">
      <t>シブ</t>
    </rPh>
    <rPh sb="11" eb="13">
      <t>シュサイ</t>
    </rPh>
    <rPh sb="13" eb="15">
      <t>コクホ</t>
    </rPh>
    <rPh sb="15" eb="17">
      <t>チイキ</t>
    </rPh>
    <rPh sb="17" eb="19">
      <t>イリョウ</t>
    </rPh>
    <rPh sb="19" eb="21">
      <t>ガッカイ</t>
    </rPh>
    <rPh sb="23" eb="25">
      <t>サンカ</t>
    </rPh>
    <rPh sb="25" eb="27">
      <t>ジッセキ</t>
    </rPh>
    <phoneticPr fontId="1"/>
  </si>
  <si>
    <t>c.全国自治体病院学会への参加実績</t>
    <phoneticPr fontId="1"/>
  </si>
  <si>
    <t>d.上記以外の地域包括医療・ケアに関する学会、 研究会等への参加実績</t>
    <phoneticPr fontId="1"/>
  </si>
  <si>
    <t>e.地域包括医療・ケアに関する研究発表等の実績</t>
    <phoneticPr fontId="1"/>
  </si>
  <si>
    <t>f.その他</t>
    <rPh sb="4" eb="5">
      <t>タ</t>
    </rPh>
    <phoneticPr fontId="1"/>
  </si>
  <si>
    <t>数値の入力（なるべく半角で入力してください）</t>
    <rPh sb="0" eb="2">
      <t>スウチ</t>
    </rPh>
    <rPh sb="3" eb="5">
      <t>ニュウリョク</t>
    </rPh>
    <rPh sb="10" eb="12">
      <t>ハンカク</t>
    </rPh>
    <rPh sb="13" eb="15">
      <t>ニュウリョク</t>
    </rPh>
    <phoneticPr fontId="1"/>
  </si>
  <si>
    <t>　　選択肢</t>
    <rPh sb="2" eb="5">
      <t>センタクシ</t>
    </rPh>
    <phoneticPr fontId="1"/>
  </si>
  <si>
    <t>　　該当</t>
    <rPh sb="2" eb="4">
      <t>ガイトウ</t>
    </rPh>
    <phoneticPr fontId="1"/>
  </si>
  <si>
    <t>　　非該当</t>
    <rPh sb="2" eb="5">
      <t>ヒガイトウ</t>
    </rPh>
    <phoneticPr fontId="1"/>
  </si>
  <si>
    <t>　 をクリックして選択</t>
    <rPh sb="9" eb="11">
      <t>センタク</t>
    </rPh>
    <phoneticPr fontId="1"/>
  </si>
  <si>
    <t>地域包括医療・ケア認定申請（新規・認定専門職）</t>
    <rPh sb="0" eb="2">
      <t>チイキ</t>
    </rPh>
    <rPh sb="2" eb="4">
      <t>ホウカツ</t>
    </rPh>
    <rPh sb="4" eb="6">
      <t>イリョウ</t>
    </rPh>
    <rPh sb="9" eb="11">
      <t>ニンテイ</t>
    </rPh>
    <rPh sb="11" eb="13">
      <t>シンセイ</t>
    </rPh>
    <rPh sb="14" eb="16">
      <t>シンキ</t>
    </rPh>
    <rPh sb="17" eb="19">
      <t>ニンテイ</t>
    </rPh>
    <rPh sb="19" eb="21">
      <t>センモン</t>
    </rPh>
    <rPh sb="21" eb="22">
      <t>ショク</t>
    </rPh>
    <phoneticPr fontId="1"/>
  </si>
  <si>
    <t>資格</t>
    <rPh sb="0" eb="2">
      <t>シカク</t>
    </rPh>
    <phoneticPr fontId="1"/>
  </si>
  <si>
    <t>2.地域包括医療・ケア認定専門職</t>
    <rPh sb="2" eb="4">
      <t>チイキ</t>
    </rPh>
    <rPh sb="4" eb="6">
      <t>ホウカツ</t>
    </rPh>
    <rPh sb="6" eb="8">
      <t>イリョウ</t>
    </rPh>
    <rPh sb="11" eb="13">
      <t>ニンテイ</t>
    </rPh>
    <rPh sb="13" eb="15">
      <t>センモン</t>
    </rPh>
    <rPh sb="15" eb="16">
      <t>ショク</t>
    </rPh>
    <phoneticPr fontId="1"/>
  </si>
  <si>
    <t xml:space="preserve">　地域包括医療・ケア認定専門職の認定審査を受けたいので、 申請いたします。 </t>
    <rPh sb="12" eb="14">
      <t>センモン</t>
    </rPh>
    <rPh sb="14" eb="15">
      <t>ショク</t>
    </rPh>
    <phoneticPr fontId="1"/>
  </si>
  <si>
    <t>【新規】地域包括医療・ケア認定審査申請書　別添3</t>
    <rPh sb="1" eb="3">
      <t>シンキ</t>
    </rPh>
    <rPh sb="4" eb="6">
      <t>チイキ</t>
    </rPh>
    <rPh sb="6" eb="8">
      <t>ホウカツ</t>
    </rPh>
    <rPh sb="8" eb="10">
      <t>イリョウ</t>
    </rPh>
    <rPh sb="13" eb="15">
      <t>ニンテイ</t>
    </rPh>
    <rPh sb="15" eb="17">
      <t>シンサ</t>
    </rPh>
    <rPh sb="17" eb="19">
      <t>シンセイ</t>
    </rPh>
    <rPh sb="19" eb="20">
      <t>ショ</t>
    </rPh>
    <rPh sb="21" eb="23">
      <t>ベッテン</t>
    </rPh>
    <phoneticPr fontId="1"/>
  </si>
  <si>
    <t>①保健・医療・福祉関係機関において地域包括ケア業務に従事している</t>
    <rPh sb="1" eb="3">
      <t>ホケン</t>
    </rPh>
    <rPh sb="4" eb="6">
      <t>イリョウ</t>
    </rPh>
    <rPh sb="7" eb="9">
      <t>フクシ</t>
    </rPh>
    <rPh sb="9" eb="11">
      <t>カンケイ</t>
    </rPh>
    <rPh sb="11" eb="13">
      <t>キカン</t>
    </rPh>
    <rPh sb="17" eb="19">
      <t>チイキ</t>
    </rPh>
    <rPh sb="19" eb="21">
      <t>ホウカツ</t>
    </rPh>
    <rPh sb="23" eb="25">
      <t>ギョウム</t>
    </rPh>
    <rPh sb="26" eb="28">
      <t>ジュウジ</t>
    </rPh>
    <phoneticPr fontId="1"/>
  </si>
  <si>
    <t>②経験の概要</t>
    <rPh sb="1" eb="3">
      <t>ケイケン</t>
    </rPh>
    <rPh sb="4" eb="6">
      <t>ガイヨウ</t>
    </rPh>
    <phoneticPr fontId="1"/>
  </si>
  <si>
    <t>　　あり</t>
    <phoneticPr fontId="1"/>
  </si>
  <si>
    <t>　　なし</t>
    <phoneticPr fontId="1"/>
  </si>
  <si>
    <t>◎国診協事務局 住所</t>
    <rPh sb="1" eb="4">
      <t>コクシンキョウ</t>
    </rPh>
    <rPh sb="4" eb="7">
      <t>ジムキョク</t>
    </rPh>
    <rPh sb="8" eb="10">
      <t>ジュウショ</t>
    </rPh>
    <phoneticPr fontId="1"/>
  </si>
  <si>
    <t>〒105-0012　東京都港区芝大門2-6-6 VORT芝大門4階
TEL：03-6809-2466　FAX：03-6809-2499</t>
    <rPh sb="10" eb="12">
      <t>トウキョウ</t>
    </rPh>
    <rPh sb="12" eb="13">
      <t>ト</t>
    </rPh>
    <rPh sb="13" eb="15">
      <t>ミナトク</t>
    </rPh>
    <rPh sb="15" eb="18">
      <t>シバダイモン</t>
    </rPh>
    <rPh sb="28" eb="31">
      <t>シバダイモン</t>
    </rPh>
    <rPh sb="32" eb="33">
      <t>カイ</t>
    </rPh>
    <phoneticPr fontId="1"/>
  </si>
  <si>
    <t>※申請書入力にあたっての注意事項</t>
    <rPh sb="1" eb="4">
      <t>シンセイショ</t>
    </rPh>
    <rPh sb="4" eb="6">
      <t>ニュウリョク</t>
    </rPh>
    <rPh sb="12" eb="14">
      <t>チュウイ</t>
    </rPh>
    <rPh sb="14" eb="16">
      <t>ジコウ</t>
    </rPh>
    <phoneticPr fontId="1"/>
  </si>
  <si>
    <r>
      <t>①「</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」表示されている質問項目は必須回答項目となりますので、必ず「該当」「非該当」もしくは自由記載の入力をお願いします。</t>
    </r>
    <rPh sb="3" eb="6">
      <t>ミニュウリョク</t>
    </rPh>
    <rPh sb="11" eb="12">
      <t>ミ</t>
    </rPh>
    <rPh sb="12" eb="14">
      <t>センタク</t>
    </rPh>
    <rPh sb="17" eb="19">
      <t>ヒョウジ</t>
    </rPh>
    <rPh sb="24" eb="26">
      <t>シツモン</t>
    </rPh>
    <rPh sb="26" eb="28">
      <t>コウモク</t>
    </rPh>
    <rPh sb="29" eb="31">
      <t>ヒッス</t>
    </rPh>
    <rPh sb="31" eb="33">
      <t>カイトウ</t>
    </rPh>
    <rPh sb="33" eb="35">
      <t>コウモク</t>
    </rPh>
    <rPh sb="43" eb="44">
      <t>カナラ</t>
    </rPh>
    <rPh sb="46" eb="48">
      <t>ガイトウ</t>
    </rPh>
    <rPh sb="50" eb="53">
      <t>ヒガイトウ</t>
    </rPh>
    <rPh sb="58" eb="60">
      <t>ジユウ</t>
    </rPh>
    <rPh sb="60" eb="62">
      <t>キサイ</t>
    </rPh>
    <rPh sb="63" eb="65">
      <t>ニュウリョク</t>
    </rPh>
    <rPh sb="67" eb="68">
      <t>ネガ</t>
    </rPh>
    <phoneticPr fontId="1"/>
  </si>
  <si>
    <t>②質問項目の色分けは下記のとおり入力方法の目安となっておりますので、それに準じての入力をお願いします。</t>
    <rPh sb="1" eb="3">
      <t>シツモン</t>
    </rPh>
    <rPh sb="3" eb="5">
      <t>コウモク</t>
    </rPh>
    <rPh sb="6" eb="8">
      <t>イロワ</t>
    </rPh>
    <rPh sb="10" eb="12">
      <t>カキ</t>
    </rPh>
    <rPh sb="16" eb="18">
      <t>ニュウリョク</t>
    </rPh>
    <rPh sb="18" eb="20">
      <t>ホウホウ</t>
    </rPh>
    <rPh sb="21" eb="23">
      <t>メヤス</t>
    </rPh>
    <rPh sb="37" eb="38">
      <t>ジュン</t>
    </rPh>
    <rPh sb="41" eb="43">
      <t>ニュウリョク</t>
    </rPh>
    <rPh sb="45" eb="46">
      <t>ネガ</t>
    </rPh>
    <phoneticPr fontId="1"/>
  </si>
  <si>
    <t>⇒</t>
    <phoneticPr fontId="1"/>
  </si>
  <si>
    <t>③ご不明な点については国診協事務局までご連絡下さいますようお願いします。</t>
    <rPh sb="2" eb="4">
      <t>フメイ</t>
    </rPh>
    <rPh sb="5" eb="6">
      <t>テン</t>
    </rPh>
    <rPh sb="11" eb="14">
      <t>コクシンキョウ</t>
    </rPh>
    <rPh sb="14" eb="17">
      <t>ジムキョク</t>
    </rPh>
    <rPh sb="20" eb="22">
      <t>レンラク</t>
    </rPh>
    <rPh sb="22" eb="23">
      <t>クダ</t>
    </rPh>
    <rPh sb="30" eb="31">
      <t>ネガ</t>
    </rPh>
    <phoneticPr fontId="1"/>
  </si>
  <si>
    <t>□地域包括医療・ケア認定申請書（【新規】認定専門職）の提出方法</t>
    <rPh sb="1" eb="3">
      <t>チイキ</t>
    </rPh>
    <rPh sb="3" eb="5">
      <t>ホウカツ</t>
    </rPh>
    <rPh sb="5" eb="7">
      <t>イリョウ</t>
    </rPh>
    <rPh sb="10" eb="12">
      <t>ニンテイ</t>
    </rPh>
    <rPh sb="12" eb="15">
      <t>シンセイショ</t>
    </rPh>
    <rPh sb="17" eb="19">
      <t>シンキ</t>
    </rPh>
    <rPh sb="20" eb="22">
      <t>ニンテイ</t>
    </rPh>
    <rPh sb="22" eb="24">
      <t>センモン</t>
    </rPh>
    <rPh sb="24" eb="25">
      <t>ショク</t>
    </rPh>
    <rPh sb="27" eb="29">
      <t>テイシュツ</t>
    </rPh>
    <rPh sb="29" eb="31">
      <t>ホウホウ</t>
    </rPh>
    <phoneticPr fontId="1"/>
  </si>
  <si>
    <t>３　地域包括医療・ケア認定専門職</t>
    <rPh sb="13" eb="15">
      <t>センモン</t>
    </rPh>
    <rPh sb="15" eb="16">
      <t>ショク</t>
    </rPh>
    <phoneticPr fontId="1"/>
  </si>
  <si>
    <r>
      <t>〔1〕.下記シート【様式第1号_入力項目】【別添3_入力項目】【別添3の1_実践申立書】の「</t>
    </r>
    <r>
      <rPr>
        <u/>
        <sz val="11"/>
        <color rgb="FFFF0000"/>
        <rFont val="UD デジタル 教科書体 NK-R"/>
        <family val="1"/>
        <charset val="128"/>
      </rPr>
      <t>※未入力です</t>
    </r>
    <r>
      <rPr>
        <sz val="11"/>
        <color theme="1"/>
        <rFont val="UD デジタル 教科書体 NK-R"/>
        <family val="1"/>
        <charset val="128"/>
      </rPr>
      <t>」「</t>
    </r>
    <r>
      <rPr>
        <u/>
        <sz val="11"/>
        <color rgb="FFFF0000"/>
        <rFont val="UD デジタル 教科書体 NK-R"/>
        <family val="1"/>
        <charset val="128"/>
      </rPr>
      <t>※未選択です</t>
    </r>
    <r>
      <rPr>
        <sz val="11"/>
        <color theme="1"/>
        <rFont val="UD デジタル 教科書体 NK-R"/>
        <family val="1"/>
        <charset val="128"/>
      </rPr>
      <t>」と
表示されている項目に必要事項を記入もしくは選択してください。</t>
    </r>
    <rPh sb="4" eb="6">
      <t>カキ</t>
    </rPh>
    <rPh sb="10" eb="12">
      <t>ヨウシキ</t>
    </rPh>
    <rPh sb="12" eb="13">
      <t>ダイ</t>
    </rPh>
    <rPh sb="14" eb="15">
      <t>ゴウ</t>
    </rPh>
    <rPh sb="16" eb="18">
      <t>ニュウリョク</t>
    </rPh>
    <rPh sb="18" eb="20">
      <t>コウモク</t>
    </rPh>
    <rPh sb="22" eb="24">
      <t>ベッテン</t>
    </rPh>
    <rPh sb="26" eb="28">
      <t>ニュウリョク</t>
    </rPh>
    <rPh sb="28" eb="30">
      <t>コウモク</t>
    </rPh>
    <rPh sb="32" eb="34">
      <t>ベッテン</t>
    </rPh>
    <rPh sb="38" eb="40">
      <t>ジッセン</t>
    </rPh>
    <rPh sb="40" eb="43">
      <t>モウシタテショ</t>
    </rPh>
    <rPh sb="47" eb="50">
      <t>ミニュウリョク</t>
    </rPh>
    <rPh sb="55" eb="56">
      <t>ミ</t>
    </rPh>
    <rPh sb="56" eb="58">
      <t>センタク</t>
    </rPh>
    <rPh sb="63" eb="65">
      <t>ヒョウジ</t>
    </rPh>
    <rPh sb="70" eb="72">
      <t>コウモク</t>
    </rPh>
    <rPh sb="73" eb="75">
      <t>ヒツヨウ</t>
    </rPh>
    <rPh sb="75" eb="77">
      <t>ジコウ</t>
    </rPh>
    <rPh sb="78" eb="80">
      <t>キニュウ</t>
    </rPh>
    <rPh sb="84" eb="86">
      <t>センタク</t>
    </rPh>
    <phoneticPr fontId="1"/>
  </si>
  <si>
    <r>
      <t>〔2〕.下記シート【様式第1号_出力シート】を印刷し、</t>
    </r>
    <r>
      <rPr>
        <b/>
        <u/>
        <sz val="11"/>
        <color theme="1"/>
        <rFont val="UD デジタル 教科書体 NK-R"/>
        <family val="1"/>
        <charset val="128"/>
      </rPr>
      <t>「1 地域包括医療・ケア認定施設」の「病院長・診療所長」の欄に押印かつ</t>
    </r>
    <r>
      <rPr>
        <sz val="11"/>
        <color theme="1"/>
        <rFont val="UD デジタル 教科書体 NK-R"/>
        <family val="1"/>
        <charset val="128"/>
      </rPr>
      <t xml:space="preserve">、
</t>
    </r>
    <r>
      <rPr>
        <b/>
        <u/>
        <sz val="11"/>
        <color theme="1"/>
        <rFont val="UD デジタル 教科書体 NK-R"/>
        <family val="1"/>
        <charset val="128"/>
      </rPr>
      <t>「3 地域包括医療・ケア認定専門職」の「氏名」の欄に押印</t>
    </r>
    <r>
      <rPr>
        <sz val="11"/>
        <color theme="1"/>
        <rFont val="UD デジタル 教科書体 NK-R"/>
        <family val="1"/>
        <charset val="128"/>
      </rPr>
      <t>してください。</t>
    </r>
    <rPh sb="4" eb="6">
      <t>カキ</t>
    </rPh>
    <rPh sb="10" eb="12">
      <t>ヨウシキ</t>
    </rPh>
    <rPh sb="12" eb="13">
      <t>ダイ</t>
    </rPh>
    <rPh sb="14" eb="15">
      <t>ゴウ</t>
    </rPh>
    <rPh sb="16" eb="18">
      <t>シュツリョク</t>
    </rPh>
    <rPh sb="23" eb="25">
      <t>インサツ</t>
    </rPh>
    <rPh sb="30" eb="32">
      <t>チイキ</t>
    </rPh>
    <rPh sb="32" eb="34">
      <t>ホウカツ</t>
    </rPh>
    <rPh sb="34" eb="36">
      <t>イリョウ</t>
    </rPh>
    <rPh sb="39" eb="41">
      <t>ニンテイ</t>
    </rPh>
    <rPh sb="41" eb="43">
      <t>シセツ</t>
    </rPh>
    <rPh sb="46" eb="48">
      <t>ビョウイン</t>
    </rPh>
    <rPh sb="48" eb="49">
      <t>チョウ</t>
    </rPh>
    <rPh sb="50" eb="53">
      <t>シンリョウジョ</t>
    </rPh>
    <rPh sb="53" eb="54">
      <t>チョウ</t>
    </rPh>
    <rPh sb="56" eb="57">
      <t>ラン</t>
    </rPh>
    <rPh sb="58" eb="60">
      <t>オウイン</t>
    </rPh>
    <rPh sb="67" eb="69">
      <t>チイキ</t>
    </rPh>
    <rPh sb="69" eb="71">
      <t>ホウカツ</t>
    </rPh>
    <rPh sb="71" eb="73">
      <t>イリョウ</t>
    </rPh>
    <rPh sb="76" eb="78">
      <t>ニンテイ</t>
    </rPh>
    <rPh sb="78" eb="80">
      <t>センモン</t>
    </rPh>
    <rPh sb="80" eb="81">
      <t>ショク</t>
    </rPh>
    <rPh sb="84" eb="86">
      <t>シメイ</t>
    </rPh>
    <rPh sb="88" eb="89">
      <t>ラン</t>
    </rPh>
    <rPh sb="90" eb="92">
      <t>オウイン</t>
    </rPh>
    <phoneticPr fontId="1"/>
  </si>
  <si>
    <r>
      <t>〔4〕.</t>
    </r>
    <r>
      <rPr>
        <b/>
        <u/>
        <sz val="11"/>
        <color theme="1"/>
        <rFont val="UD デジタル 教科書体 NK-R"/>
        <family val="1"/>
        <charset val="128"/>
      </rPr>
      <t>〔2〕にて印刷、押印した「様式第1号」を国診協事務局まで郵送</t>
    </r>
    <r>
      <rPr>
        <sz val="11"/>
        <color theme="1"/>
        <rFont val="UD デジタル 教科書体 NK-R"/>
        <family val="1"/>
        <charset val="128"/>
      </rPr>
      <t>をお願いします。</t>
    </r>
    <rPh sb="9" eb="11">
      <t>インサツ</t>
    </rPh>
    <rPh sb="12" eb="14">
      <t>オウイン</t>
    </rPh>
    <rPh sb="17" eb="19">
      <t>ヨウシキ</t>
    </rPh>
    <rPh sb="19" eb="20">
      <t>ダイ</t>
    </rPh>
    <rPh sb="21" eb="22">
      <t>ゴウ</t>
    </rPh>
    <rPh sb="24" eb="27">
      <t>コクシンキョウ</t>
    </rPh>
    <rPh sb="27" eb="30">
      <t>ジムキョク</t>
    </rPh>
    <rPh sb="32" eb="34">
      <t>ユウソウ</t>
    </rPh>
    <rPh sb="36" eb="37">
      <t>ネガ</t>
    </rPh>
    <phoneticPr fontId="1"/>
  </si>
  <si>
    <t>性別</t>
    <rPh sb="0" eb="2">
      <t>セイベツ</t>
    </rPh>
    <phoneticPr fontId="1"/>
  </si>
  <si>
    <t xml:space="preserve">  　　 男性　  　　 女性</t>
    <rPh sb="5" eb="7">
      <t>ダンセイ</t>
    </rPh>
    <rPh sb="13" eb="15">
      <t>ジョセイ</t>
    </rPh>
    <phoneticPr fontId="1"/>
  </si>
  <si>
    <r>
      <t xml:space="preserve">＜経歴＞
</t>
    </r>
    <r>
      <rPr>
        <b/>
        <u/>
        <sz val="10"/>
        <color indexed="8"/>
        <rFont val="ＭＳ 明朝"/>
        <family val="1"/>
        <charset val="128"/>
      </rPr>
      <t>※地域包括医療・ケアを実践した施設の左側の「実践」欄に「○」を記入してください</t>
    </r>
    <rPh sb="1" eb="3">
      <t>ケイレキ</t>
    </rPh>
    <rPh sb="6" eb="12">
      <t>チイキホウカツイリョウ</t>
    </rPh>
    <rPh sb="16" eb="18">
      <t>ジッセン</t>
    </rPh>
    <rPh sb="20" eb="22">
      <t>シセツ</t>
    </rPh>
    <rPh sb="23" eb="25">
      <t>ヒダリガワ</t>
    </rPh>
    <rPh sb="27" eb="29">
      <t>ジッセン</t>
    </rPh>
    <rPh sb="30" eb="31">
      <t>ラン</t>
    </rPh>
    <rPh sb="36" eb="38">
      <t>キニュウ</t>
    </rPh>
    <phoneticPr fontId="27"/>
  </si>
  <si>
    <t>実践</t>
    <rPh sb="0" eb="2">
      <t>ジッセン</t>
    </rPh>
    <phoneticPr fontId="27"/>
  </si>
  <si>
    <t>勤務施設名称</t>
    <rPh sb="0" eb="2">
      <t>キンム</t>
    </rPh>
    <rPh sb="2" eb="4">
      <t>シセツ</t>
    </rPh>
    <rPh sb="4" eb="6">
      <t>メイショウ</t>
    </rPh>
    <phoneticPr fontId="27"/>
  </si>
  <si>
    <t>役職・職種</t>
    <rPh sb="0" eb="2">
      <t>ヤクショク</t>
    </rPh>
    <rPh sb="3" eb="5">
      <t>ショクシュ</t>
    </rPh>
    <phoneticPr fontId="27"/>
  </si>
  <si>
    <t>勤務期間</t>
    <rPh sb="0" eb="4">
      <t>キンムキカン</t>
    </rPh>
    <phoneticPr fontId="27"/>
  </si>
  <si>
    <t>勤務年数</t>
    <rPh sb="0" eb="2">
      <t>キンム</t>
    </rPh>
    <rPh sb="2" eb="4">
      <t>ネンスウ</t>
    </rPh>
    <phoneticPr fontId="27"/>
  </si>
  <si>
    <t>（例）○</t>
    <rPh sb="1" eb="2">
      <t>レイ</t>
    </rPh>
    <phoneticPr fontId="27"/>
  </si>
  <si>
    <t>●●病院</t>
    <rPh sb="2" eb="4">
      <t>ビョウイン</t>
    </rPh>
    <phoneticPr fontId="27"/>
  </si>
  <si>
    <t>医員</t>
    <rPh sb="0" eb="2">
      <t>イイン</t>
    </rPh>
    <phoneticPr fontId="27"/>
  </si>
  <si>
    <t>～</t>
    <phoneticPr fontId="27"/>
  </si>
  <si>
    <t>＜申請者情報＞</t>
    <rPh sb="1" eb="4">
      <t>シンセイシャ</t>
    </rPh>
    <rPh sb="4" eb="6">
      <t>ジョウホウ</t>
    </rPh>
    <phoneticPr fontId="27"/>
  </si>
  <si>
    <t>施設名称</t>
    <rPh sb="0" eb="2">
      <t>シセツ</t>
    </rPh>
    <rPh sb="2" eb="4">
      <t>メイショウ</t>
    </rPh>
    <phoneticPr fontId="27"/>
  </si>
  <si>
    <t>施設住所</t>
    <rPh sb="0" eb="2">
      <t>シセツ</t>
    </rPh>
    <rPh sb="2" eb="4">
      <t>ジュウショ</t>
    </rPh>
    <phoneticPr fontId="27"/>
  </si>
  <si>
    <t>氏名</t>
    <rPh sb="0" eb="2">
      <t>シメイ</t>
    </rPh>
    <phoneticPr fontId="27"/>
  </si>
  <si>
    <t>職種</t>
    <rPh sb="0" eb="2">
      <t>ショクシュ</t>
    </rPh>
    <phoneticPr fontId="27"/>
  </si>
  <si>
    <t>性別</t>
    <rPh sb="0" eb="2">
      <t>セイベツ</t>
    </rPh>
    <phoneticPr fontId="27"/>
  </si>
  <si>
    <t>取得年月日</t>
    <rPh sb="0" eb="2">
      <t>シュトク</t>
    </rPh>
    <rPh sb="2" eb="5">
      <t>ネンガッピ</t>
    </rPh>
    <phoneticPr fontId="27"/>
  </si>
  <si>
    <t>番号</t>
    <rPh sb="0" eb="2">
      <t>バンゴウ</t>
    </rPh>
    <phoneticPr fontId="27"/>
  </si>
  <si>
    <t>資格</t>
    <rPh sb="0" eb="2">
      <t>シカク</t>
    </rPh>
    <phoneticPr fontId="27"/>
  </si>
  <si>
    <t>■地域包括医療・ケアを実践した施設における実践内容</t>
    <rPh sb="1" eb="7">
      <t>チイキホウカツイリョウ</t>
    </rPh>
    <rPh sb="11" eb="13">
      <t>ジッセン</t>
    </rPh>
    <rPh sb="15" eb="17">
      <t>シセツ</t>
    </rPh>
    <rPh sb="21" eb="23">
      <t>ジッセン</t>
    </rPh>
    <rPh sb="23" eb="25">
      <t>ナイヨウ</t>
    </rPh>
    <phoneticPr fontId="27"/>
  </si>
  <si>
    <t>地域包括医療・ケア実践施設</t>
    <rPh sb="0" eb="4">
      <t>チイキホウカツ</t>
    </rPh>
    <rPh sb="4" eb="6">
      <t>イリョウ</t>
    </rPh>
    <rPh sb="9" eb="11">
      <t>ジッセン</t>
    </rPh>
    <rPh sb="11" eb="13">
      <t>シセツ</t>
    </rPh>
    <phoneticPr fontId="27"/>
  </si>
  <si>
    <t>（例）●●病院</t>
    <rPh sb="1" eb="2">
      <t>レイ</t>
    </rPh>
    <rPh sb="5" eb="7">
      <t>ビョウイン</t>
    </rPh>
    <phoneticPr fontId="27"/>
  </si>
  <si>
    <t>①②③</t>
    <phoneticPr fontId="27"/>
  </si>
  <si>
    <r>
      <t>◆地域包括医療・ケアの取り組み（申請者が関わり過去5年間に取り組んだ地域包括医療・ケアに関する事例、研究、論文、学会発表などを</t>
    </r>
    <r>
      <rPr>
        <u/>
        <sz val="11"/>
        <color theme="1"/>
        <rFont val="ＭＳ 明朝"/>
        <family val="1"/>
        <charset val="128"/>
      </rPr>
      <t>800字～1200字</t>
    </r>
    <r>
      <rPr>
        <sz val="11"/>
        <color theme="1"/>
        <rFont val="ＭＳ 明朝"/>
        <family val="1"/>
        <charset val="128"/>
      </rPr>
      <t>にまとめて記載してください）</t>
    </r>
    <rPh sb="1" eb="3">
      <t>チイキ</t>
    </rPh>
    <rPh sb="3" eb="5">
      <t>ホウカツ</t>
    </rPh>
    <rPh sb="5" eb="7">
      <t>イリョウ</t>
    </rPh>
    <rPh sb="11" eb="12">
      <t>ト</t>
    </rPh>
    <rPh sb="13" eb="14">
      <t>ク</t>
    </rPh>
    <rPh sb="16" eb="19">
      <t>シンセイシャ</t>
    </rPh>
    <rPh sb="20" eb="21">
      <t>カカ</t>
    </rPh>
    <rPh sb="23" eb="25">
      <t>カコ</t>
    </rPh>
    <rPh sb="26" eb="28">
      <t>ネンカン</t>
    </rPh>
    <rPh sb="29" eb="30">
      <t>ト</t>
    </rPh>
    <rPh sb="31" eb="32">
      <t>ク</t>
    </rPh>
    <rPh sb="34" eb="36">
      <t>チイキ</t>
    </rPh>
    <rPh sb="36" eb="38">
      <t>ホウカツ</t>
    </rPh>
    <rPh sb="38" eb="40">
      <t>イリョウ</t>
    </rPh>
    <rPh sb="44" eb="45">
      <t>カン</t>
    </rPh>
    <rPh sb="47" eb="49">
      <t>ジレイ</t>
    </rPh>
    <rPh sb="50" eb="52">
      <t>ケンキュウ</t>
    </rPh>
    <rPh sb="53" eb="55">
      <t>ロンブン</t>
    </rPh>
    <rPh sb="56" eb="58">
      <t>ガッカイ</t>
    </rPh>
    <rPh sb="58" eb="60">
      <t>ハッピョウ</t>
    </rPh>
    <rPh sb="66" eb="67">
      <t>ジ</t>
    </rPh>
    <rPh sb="72" eb="73">
      <t>ジ</t>
    </rPh>
    <rPh sb="78" eb="80">
      <t>キサイ</t>
    </rPh>
    <phoneticPr fontId="27"/>
  </si>
  <si>
    <r>
      <t>◆今後の方向性・抱負（今後、目指す方向性についてのお考えを</t>
    </r>
    <r>
      <rPr>
        <u/>
        <sz val="11"/>
        <color theme="1"/>
        <rFont val="ＭＳ 明朝"/>
        <family val="1"/>
        <charset val="128"/>
      </rPr>
      <t>200字～400字</t>
    </r>
    <r>
      <rPr>
        <sz val="11"/>
        <color theme="1"/>
        <rFont val="ＭＳ 明朝"/>
        <family val="1"/>
        <charset val="128"/>
      </rPr>
      <t>以内で自由にお書きください）</t>
    </r>
    <rPh sb="1" eb="3">
      <t>コンゴ</t>
    </rPh>
    <rPh sb="4" eb="7">
      <t>ホウコウセイ</t>
    </rPh>
    <rPh sb="8" eb="10">
      <t>ホウフ</t>
    </rPh>
    <rPh sb="11" eb="13">
      <t>コンゴ</t>
    </rPh>
    <rPh sb="14" eb="16">
      <t>メザ</t>
    </rPh>
    <rPh sb="17" eb="20">
      <t>ホウコウセイ</t>
    </rPh>
    <rPh sb="26" eb="27">
      <t>カンガ</t>
    </rPh>
    <rPh sb="32" eb="33">
      <t>ジ</t>
    </rPh>
    <rPh sb="37" eb="38">
      <t>ジ</t>
    </rPh>
    <rPh sb="38" eb="40">
      <t>イナイ</t>
    </rPh>
    <rPh sb="41" eb="43">
      <t>ジユウ</t>
    </rPh>
    <rPh sb="45" eb="46">
      <t>カ</t>
    </rPh>
    <phoneticPr fontId="27"/>
  </si>
  <si>
    <t>【新規】地域包括医療・ケア実践申立書　別添3の1</t>
    <rPh sb="1" eb="3">
      <t>シンキ</t>
    </rPh>
    <rPh sb="4" eb="6">
      <t>チイキ</t>
    </rPh>
    <rPh sb="6" eb="8">
      <t>ホウカツ</t>
    </rPh>
    <rPh sb="8" eb="10">
      <t>イリョウ</t>
    </rPh>
    <rPh sb="13" eb="15">
      <t>ジッセン</t>
    </rPh>
    <rPh sb="15" eb="18">
      <t>モウシタテショ</t>
    </rPh>
    <rPh sb="19" eb="21">
      <t>ベッテン</t>
    </rPh>
    <phoneticPr fontId="27"/>
  </si>
  <si>
    <t>各施設での実践内容を下記から選択し、数字を記入してください
※複数回答可
①介護・福祉と連携した活動　②在宅医療への参画　③地域保健活動　④その他</t>
    <rPh sb="0" eb="3">
      <t>カクシセツ</t>
    </rPh>
    <rPh sb="5" eb="7">
      <t>ジッセン</t>
    </rPh>
    <rPh sb="7" eb="9">
      <t>ナイヨウ</t>
    </rPh>
    <rPh sb="10" eb="12">
      <t>カキ</t>
    </rPh>
    <rPh sb="14" eb="16">
      <t>センタク</t>
    </rPh>
    <rPh sb="18" eb="20">
      <t>スウジ</t>
    </rPh>
    <rPh sb="21" eb="23">
      <t>キニュウ</t>
    </rPh>
    <rPh sb="31" eb="36">
      <t>フクスウカイトウカ</t>
    </rPh>
    <rPh sb="38" eb="40">
      <t>カイゴ</t>
    </rPh>
    <rPh sb="41" eb="43">
      <t>フクシ</t>
    </rPh>
    <rPh sb="44" eb="46">
      <t>レンケイ</t>
    </rPh>
    <rPh sb="48" eb="50">
      <t>カツドウ</t>
    </rPh>
    <rPh sb="52" eb="54">
      <t>ザイタク</t>
    </rPh>
    <rPh sb="54" eb="56">
      <t>イリョウ</t>
    </rPh>
    <rPh sb="58" eb="60">
      <t>サンカク</t>
    </rPh>
    <rPh sb="62" eb="68">
      <t>チイキホケンカツドウ</t>
    </rPh>
    <rPh sb="72" eb="73">
      <t>タ</t>
    </rPh>
    <phoneticPr fontId="27"/>
  </si>
  <si>
    <r>
      <t xml:space="preserve">うち地域包括医療・ケアに関わった年数
</t>
    </r>
    <r>
      <rPr>
        <sz val="10"/>
        <color indexed="10"/>
        <rFont val="ＭＳ 明朝"/>
        <family val="1"/>
        <charset val="128"/>
      </rPr>
      <t>注）「実践」欄に「○」を記入した施設での勤務年数合計</t>
    </r>
    <rPh sb="2" eb="4">
      <t>チイキ</t>
    </rPh>
    <rPh sb="4" eb="6">
      <t>ホウカツ</t>
    </rPh>
    <rPh sb="6" eb="8">
      <t>イリョウ</t>
    </rPh>
    <rPh sb="12" eb="13">
      <t>カカ</t>
    </rPh>
    <rPh sb="16" eb="18">
      <t>ネンスウ</t>
    </rPh>
    <rPh sb="19" eb="20">
      <t>チュウ</t>
    </rPh>
    <rPh sb="22" eb="24">
      <t>ジッセン</t>
    </rPh>
    <rPh sb="25" eb="26">
      <t>ラン</t>
    </rPh>
    <rPh sb="31" eb="33">
      <t>キニュウ</t>
    </rPh>
    <rPh sb="35" eb="37">
      <t>シセツ</t>
    </rPh>
    <rPh sb="39" eb="43">
      <t>キンムネンスウ</t>
    </rPh>
    <rPh sb="43" eb="45">
      <t>ゴウケイ</t>
    </rPh>
    <phoneticPr fontId="27"/>
  </si>
  <si>
    <t>（④その他の内容）</t>
    <rPh sb="4" eb="5">
      <t>タ</t>
    </rPh>
    <rPh sb="6" eb="8">
      <t>ナイヨウ</t>
    </rPh>
    <phoneticPr fontId="27"/>
  </si>
  <si>
    <t>〔3〕.〔1〕にて必要事項を記入した本エクセルデータを国診協ホームページの「認定申請フォーム」よりご提出ください。</t>
    <rPh sb="9" eb="11">
      <t>ヒツヨウ</t>
    </rPh>
    <rPh sb="11" eb="13">
      <t>ジコウ</t>
    </rPh>
    <rPh sb="14" eb="16">
      <t>キニュウ</t>
    </rPh>
    <rPh sb="18" eb="19">
      <t>ホン</t>
    </rPh>
    <rPh sb="27" eb="30">
      <t>コクシンキョウ</t>
    </rPh>
    <rPh sb="38" eb="42">
      <t>ニンテイシンセイ</t>
    </rPh>
    <rPh sb="50" eb="52">
      <t>テイシュツ</t>
    </rPh>
    <phoneticPr fontId="1"/>
  </si>
  <si>
    <t>◎認定申請フォーム</t>
    <rPh sb="1" eb="5">
      <t>ニンテイシンセイ</t>
    </rPh>
    <phoneticPr fontId="1"/>
  </si>
  <si>
    <t>https://www.kokushinkyo.or.jp/index/tabid/868/Default.aspx</t>
    <phoneticPr fontId="1"/>
  </si>
  <si>
    <t>都道府県</t>
    <rPh sb="0" eb="4">
      <t>トドウフケン</t>
    </rPh>
    <phoneticPr fontId="1"/>
  </si>
  <si>
    <t>（設問「d」の内容）</t>
    <rPh sb="1" eb="3">
      <t>セツモン</t>
    </rPh>
    <rPh sb="7" eb="9">
      <t>ナイヨウ</t>
    </rPh>
    <phoneticPr fontId="1"/>
  </si>
  <si>
    <t>（設問「e」の内容）</t>
    <rPh sb="1" eb="3">
      <t>セツモン</t>
    </rPh>
    <rPh sb="7" eb="9">
      <t>ナイヨウ</t>
    </rPh>
    <phoneticPr fontId="1"/>
  </si>
  <si>
    <t>（設問「f」の内容）</t>
    <rPh sb="1" eb="3">
      <t>セツモン</t>
    </rPh>
    <rPh sb="7" eb="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</si>
</sst>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年&quot;"/>
    <numFmt numFmtId="177" formatCode="###&quot;月&quot;"/>
    <numFmt numFmtId="178" formatCode="###&quot;日&quot;"/>
    <numFmt numFmtId="179" formatCode="yyyy&quot;年&quot;m&quot;月&quot;d&quot;日&quot;;@"/>
    <numFmt numFmtId="180" formatCode="[=1]&quot;該当&quot;;[=2]&quot;非該当&quot;;General"/>
    <numFmt numFmtId="181" formatCode="General&quot;年&quot;"/>
    <numFmt numFmtId="182" formatCode="yyyy&quot;年&quot;m&quot;月&quot;;@"/>
    <numFmt numFmtId="183" formatCode="[$-F800]dddd\,\ mmmm\ dd\,\ yyyy"/>
  </numFmts>
  <fonts count="34"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6"/>
      <name val="ＭＳ 明朝"/>
      <family val="1"/>
      <charset val="128"/>
    </font>
    <font>
      <u/>
      <sz val="11"/>
      <color theme="10"/>
      <name val="ＭＳ Ｐゴシック"/>
      <family val="2"/>
      <charset val="128"/>
      <scheme val="minor"/>
    </font>
    <font>
      <sz val="10"/>
      <color theme="1"/>
      <name val="ＭＳ 明朝"/>
      <family val="1"/>
      <charset val="128"/>
    </font>
    <font>
      <b/>
      <u/>
      <sz val="10"/>
      <color rgb="FFFF0000"/>
      <name val="ＭＳ 明朝"/>
      <family val="1"/>
      <charset val="128"/>
    </font>
    <font>
      <b/>
      <sz val="16"/>
      <color theme="1"/>
      <name val="ＭＳ 明朝"/>
      <family val="1"/>
      <charset val="128"/>
    </font>
    <font>
      <sz val="10"/>
      <color rgb="FFFF0000"/>
      <name val="ＭＳ 明朝"/>
      <family val="1"/>
      <charset val="128"/>
    </font>
    <font>
      <sz val="9"/>
      <color theme="1"/>
      <name val="ＭＳ 明朝"/>
      <family val="1"/>
      <charset val="128"/>
    </font>
    <font>
      <b/>
      <u/>
      <sz val="9"/>
      <color rgb="FFFF0000"/>
      <name val="ＭＳ 明朝"/>
      <family val="1"/>
      <charset val="128"/>
    </font>
    <font>
      <sz val="9"/>
      <color rgb="FF000000"/>
      <name val="Meiryo UI"/>
      <family val="3"/>
      <charset val="128"/>
    </font>
    <font>
      <sz val="11"/>
      <color theme="1"/>
      <name val="ＭＳ 明朝"/>
      <family val="1"/>
      <charset val="128"/>
    </font>
    <font>
      <b/>
      <u/>
      <sz val="11"/>
      <color rgb="FFFF0000"/>
      <name val="ＭＳ 明朝"/>
      <family val="1"/>
      <charset val="128"/>
    </font>
    <font>
      <u/>
      <sz val="11"/>
      <color theme="10"/>
      <name val="ＭＳ 明朝"/>
      <family val="1"/>
      <charset val="128"/>
    </font>
    <font>
      <sz val="12"/>
      <name val="ＭＳ 明朝"/>
      <family val="1"/>
      <charset val="128"/>
    </font>
    <font>
      <sz val="12"/>
      <name val="ＭＳ ゴシック"/>
      <family val="3"/>
      <charset val="128"/>
    </font>
    <font>
      <b/>
      <u/>
      <sz val="11"/>
      <color theme="1"/>
      <name val="ＭＳ Ｐゴシック"/>
      <family val="3"/>
      <charset val="128"/>
      <scheme val="minor"/>
    </font>
    <font>
      <b/>
      <u/>
      <sz val="14"/>
      <color theme="1"/>
      <name val="UD デジタル 教科書体 NK-R"/>
      <family val="1"/>
      <charset val="128"/>
    </font>
    <font>
      <sz val="11"/>
      <color theme="1"/>
      <name val="UD デジタル 教科書体 NK-R"/>
      <family val="1"/>
      <charset val="128"/>
    </font>
    <font>
      <u/>
      <sz val="11"/>
      <color rgb="FFFF0000"/>
      <name val="UD デジタル 教科書体 NK-R"/>
      <family val="1"/>
      <charset val="128"/>
    </font>
    <font>
      <sz val="12"/>
      <color theme="1"/>
      <name val="UD デジタル 教科書体 NK-R"/>
      <family val="1"/>
      <charset val="128"/>
    </font>
    <font>
      <sz val="12"/>
      <color theme="1"/>
      <name val="ＭＳ Ｐゴシック"/>
      <family val="2"/>
      <charset val="128"/>
      <scheme val="minor"/>
    </font>
    <font>
      <u/>
      <sz val="11"/>
      <color theme="10"/>
      <name val="UD デジタル 教科書体 NK-R"/>
      <family val="1"/>
      <charset val="128"/>
    </font>
    <font>
      <b/>
      <u/>
      <sz val="11"/>
      <color theme="1"/>
      <name val="UD デジタル 教科書体 NK-R"/>
      <family val="1"/>
      <charset val="128"/>
    </font>
    <font>
      <b/>
      <u/>
      <sz val="10"/>
      <color indexed="8"/>
      <name val="ＭＳ 明朝"/>
      <family val="1"/>
      <charset val="128"/>
    </font>
    <font>
      <sz val="6"/>
      <name val="ＭＳ Ｐゴシック"/>
      <family val="3"/>
      <charset val="128"/>
    </font>
    <font>
      <b/>
      <sz val="11"/>
      <color rgb="FFFF0000"/>
      <name val="ＭＳ 明朝"/>
      <family val="1"/>
      <charset val="128"/>
    </font>
    <font>
      <b/>
      <sz val="10"/>
      <color rgb="FFFF0000"/>
      <name val="ＭＳ 明朝"/>
      <family val="1"/>
      <charset val="128"/>
    </font>
    <font>
      <sz val="10"/>
      <color indexed="10"/>
      <name val="ＭＳ 明朝"/>
      <family val="1"/>
      <charset val="128"/>
    </font>
    <font>
      <sz val="11"/>
      <color theme="1"/>
      <name val="ＭＳ Ｐゴシック"/>
      <family val="3"/>
      <charset val="128"/>
      <scheme val="minor"/>
    </font>
    <font>
      <u/>
      <sz val="11"/>
      <color theme="1"/>
      <name val="ＭＳ 明朝"/>
      <family val="1"/>
      <charset val="128"/>
    </font>
    <font>
      <b/>
      <u/>
      <sz val="11"/>
      <color theme="10"/>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0" fontId="2" fillId="0" borderId="0">
      <alignment vertical="center"/>
    </xf>
    <xf numFmtId="0" fontId="5" fillId="0" borderId="0" applyNumberFormat="0" applyFill="0" applyBorder="0" applyAlignment="0" applyProtection="0">
      <alignment vertical="center"/>
    </xf>
    <xf numFmtId="0" fontId="31" fillId="0" borderId="0">
      <alignment vertical="center"/>
    </xf>
  </cellStyleXfs>
  <cellXfs count="207">
    <xf numFmtId="0" fontId="0" fillId="0" borderId="0" xfId="0">
      <alignment vertical="center"/>
    </xf>
    <xf numFmtId="178" fontId="0" fillId="0" borderId="0" xfId="0" applyNumberFormat="1">
      <alignment vertical="center"/>
    </xf>
    <xf numFmtId="0" fontId="3" fillId="2" borderId="0" xfId="1" applyFont="1" applyFill="1">
      <alignment vertical="center"/>
    </xf>
    <xf numFmtId="0" fontId="6" fillId="0" borderId="0" xfId="0" applyFont="1">
      <alignment vertical="center"/>
    </xf>
    <xf numFmtId="0" fontId="6" fillId="4" borderId="1" xfId="0" applyFont="1" applyFill="1" applyBorder="1">
      <alignment vertical="center"/>
    </xf>
    <xf numFmtId="0" fontId="6" fillId="0" borderId="0" xfId="0" applyFont="1" applyAlignment="1">
      <alignment horizontal="center" vertical="center"/>
    </xf>
    <xf numFmtId="0" fontId="6" fillId="3" borderId="1" xfId="0" applyFont="1" applyFill="1" applyBorder="1">
      <alignment vertical="center"/>
    </xf>
    <xf numFmtId="0" fontId="6" fillId="5" borderId="1" xfId="0" applyFont="1" applyFill="1" applyBorder="1">
      <alignment vertical="center"/>
    </xf>
    <xf numFmtId="0" fontId="6" fillId="7" borderId="1" xfId="0" applyFont="1" applyFill="1" applyBorder="1">
      <alignment vertical="center"/>
    </xf>
    <xf numFmtId="0" fontId="6" fillId="0" borderId="1" xfId="0" applyFont="1" applyBorder="1" applyAlignment="1">
      <alignment horizontal="center" vertical="center"/>
    </xf>
    <xf numFmtId="0" fontId="6" fillId="0" borderId="0" xfId="0" applyFont="1" applyBorder="1" applyAlignment="1">
      <alignment horizontal="left" vertical="center"/>
    </xf>
    <xf numFmtId="14"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7" fillId="0" borderId="0" xfId="0" applyFont="1">
      <alignment vertical="center"/>
    </xf>
    <xf numFmtId="180" fontId="6" fillId="6" borderId="4" xfId="0" applyNumberFormat="1" applyFont="1" applyFill="1" applyBorder="1" applyAlignment="1">
      <alignment horizontal="left" vertical="center"/>
    </xf>
    <xf numFmtId="0" fontId="6" fillId="6" borderId="2" xfId="0" applyFont="1" applyFill="1" applyBorder="1" applyAlignment="1">
      <alignment horizontal="left" vertical="center"/>
    </xf>
    <xf numFmtId="0" fontId="6" fillId="6" borderId="1" xfId="0" applyFont="1" applyFill="1" applyBorder="1" applyAlignment="1">
      <alignment vertical="center" shrinkToFit="1"/>
    </xf>
    <xf numFmtId="0" fontId="13" fillId="0" borderId="0" xfId="0" applyFont="1">
      <alignment vertical="center"/>
    </xf>
    <xf numFmtId="0" fontId="13" fillId="0" borderId="0" xfId="0" applyFont="1" applyAlignment="1">
      <alignment horizontal="center" vertical="center"/>
    </xf>
    <xf numFmtId="176" fontId="13" fillId="0" borderId="0" xfId="0" applyNumberFormat="1" applyFont="1">
      <alignment vertical="center"/>
    </xf>
    <xf numFmtId="177"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14" fillId="0" borderId="0" xfId="0" applyFont="1">
      <alignment vertical="center"/>
    </xf>
    <xf numFmtId="0" fontId="13" fillId="0" borderId="0" xfId="0" applyFont="1" applyBorder="1" applyAlignment="1">
      <alignment horizontal="left" vertical="center"/>
    </xf>
    <xf numFmtId="14" fontId="13" fillId="0" borderId="0" xfId="0" applyNumberFormat="1" applyFont="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center" vertical="center"/>
    </xf>
    <xf numFmtId="0" fontId="16" fillId="2" borderId="0" xfId="1" applyFont="1" applyFill="1">
      <alignment vertical="center"/>
    </xf>
    <xf numFmtId="0" fontId="16" fillId="2" borderId="0" xfId="1" applyFont="1" applyFill="1" applyAlignment="1">
      <alignment horizontal="left" vertical="top" wrapText="1"/>
    </xf>
    <xf numFmtId="0" fontId="17" fillId="2" borderId="0" xfId="1" applyFont="1" applyFill="1">
      <alignment vertical="center"/>
    </xf>
    <xf numFmtId="0" fontId="16" fillId="2" borderId="0" xfId="1" applyFont="1" applyFill="1" applyAlignment="1">
      <alignment horizontal="right" vertical="center"/>
    </xf>
    <xf numFmtId="0" fontId="0" fillId="0" borderId="0" xfId="0" applyProtection="1">
      <alignment vertical="center"/>
      <protection locked="0"/>
    </xf>
    <xf numFmtId="0" fontId="16" fillId="2" borderId="0" xfId="1" applyFont="1" applyFill="1" applyAlignment="1" applyProtection="1">
      <alignment vertical="center"/>
    </xf>
    <xf numFmtId="0" fontId="22" fillId="0" borderId="0" xfId="0" applyFont="1" applyAlignment="1">
      <alignment vertical="center"/>
    </xf>
    <xf numFmtId="0" fontId="20" fillId="0" borderId="0" xfId="0" applyFont="1" applyAlignment="1">
      <alignment vertical="center" wrapText="1"/>
    </xf>
    <xf numFmtId="0" fontId="23" fillId="0" borderId="0" xfId="0" applyFont="1">
      <alignment vertical="center"/>
    </xf>
    <xf numFmtId="0" fontId="20" fillId="0" borderId="0" xfId="0" applyFont="1">
      <alignment vertical="center"/>
    </xf>
    <xf numFmtId="0" fontId="0" fillId="0" borderId="0" xfId="0" applyFont="1">
      <alignment vertical="center"/>
    </xf>
    <xf numFmtId="0" fontId="24" fillId="0" borderId="0" xfId="2" applyFont="1">
      <alignment vertical="center"/>
    </xf>
    <xf numFmtId="0" fontId="20" fillId="0" borderId="0" xfId="0" applyFont="1" applyAlignment="1">
      <alignment horizontal="left" vertical="center"/>
    </xf>
    <xf numFmtId="0" fontId="19" fillId="0" borderId="0" xfId="0" applyFont="1">
      <alignment vertical="center"/>
    </xf>
    <xf numFmtId="0" fontId="22" fillId="0" borderId="0" xfId="0" applyFont="1" applyAlignment="1">
      <alignment vertical="center" wrapText="1"/>
    </xf>
    <xf numFmtId="0" fontId="13" fillId="0" borderId="0" xfId="0" applyFont="1" applyProtection="1">
      <alignment vertical="center"/>
      <protection locked="0"/>
    </xf>
    <xf numFmtId="177" fontId="31" fillId="0" borderId="0" xfId="3" applyNumberFormat="1">
      <alignment vertical="center"/>
    </xf>
    <xf numFmtId="178" fontId="31" fillId="0" borderId="0" xfId="3" applyNumberFormat="1">
      <alignment vertical="center"/>
    </xf>
    <xf numFmtId="0" fontId="31" fillId="0" borderId="0" xfId="3">
      <alignment vertical="center"/>
    </xf>
    <xf numFmtId="0" fontId="13" fillId="0" borderId="0" xfId="3" applyFont="1">
      <alignment vertical="center"/>
    </xf>
    <xf numFmtId="0" fontId="10" fillId="0" borderId="0" xfId="3" applyFont="1">
      <alignment vertical="center"/>
    </xf>
    <xf numFmtId="0" fontId="10" fillId="0" borderId="0" xfId="3" applyFont="1" applyAlignment="1">
      <alignment horizontal="center" vertical="center"/>
    </xf>
    <xf numFmtId="0" fontId="6" fillId="0" borderId="0" xfId="3" applyFont="1">
      <alignment vertical="center"/>
    </xf>
    <xf numFmtId="0" fontId="6" fillId="7" borderId="1" xfId="3" applyFont="1" applyFill="1" applyBorder="1" applyAlignment="1">
      <alignment horizontal="center" vertical="center"/>
    </xf>
    <xf numFmtId="0" fontId="6" fillId="0" borderId="1" xfId="3" applyFont="1" applyBorder="1" applyAlignment="1">
      <alignment horizontal="center" vertical="center"/>
    </xf>
    <xf numFmtId="0" fontId="28" fillId="0" borderId="1" xfId="3" applyFont="1" applyBorder="1" applyAlignment="1" applyProtection="1">
      <alignment horizontal="center" vertical="center" shrinkToFit="1"/>
    </xf>
    <xf numFmtId="182" fontId="29" fillId="4" borderId="2" xfId="3" applyNumberFormat="1" applyFont="1" applyFill="1" applyBorder="1" applyAlignment="1" applyProtection="1">
      <alignment horizontal="center" vertical="center"/>
    </xf>
    <xf numFmtId="0" fontId="29" fillId="4" borderId="3" xfId="3" applyFont="1" applyFill="1" applyBorder="1" applyAlignment="1" applyProtection="1">
      <alignment horizontal="center" vertical="center"/>
    </xf>
    <xf numFmtId="182" fontId="29" fillId="4" borderId="4" xfId="3" applyNumberFormat="1" applyFont="1" applyFill="1" applyBorder="1" applyAlignment="1" applyProtection="1">
      <alignment horizontal="center" vertical="center"/>
    </xf>
    <xf numFmtId="181" fontId="29" fillId="5" borderId="1" xfId="3" applyNumberFormat="1" applyFont="1" applyFill="1" applyBorder="1" applyAlignment="1" applyProtection="1">
      <alignment horizontal="center" vertical="center"/>
    </xf>
    <xf numFmtId="0" fontId="6" fillId="3" borderId="1" xfId="3" applyFont="1" applyFill="1" applyBorder="1" applyAlignment="1" applyProtection="1">
      <alignment horizontal="center" vertical="center"/>
      <protection locked="0"/>
    </xf>
    <xf numFmtId="182" fontId="6" fillId="4" borderId="2" xfId="3" applyNumberFormat="1" applyFont="1" applyFill="1" applyBorder="1" applyAlignment="1" applyProtection="1">
      <alignment horizontal="center" vertical="center"/>
      <protection locked="0"/>
    </xf>
    <xf numFmtId="0" fontId="6" fillId="4" borderId="3" xfId="3" applyFont="1" applyFill="1" applyBorder="1" applyAlignment="1" applyProtection="1">
      <alignment horizontal="center" vertical="center"/>
    </xf>
    <xf numFmtId="182" fontId="6" fillId="4" borderId="4" xfId="3" applyNumberFormat="1" applyFont="1" applyFill="1" applyBorder="1" applyAlignment="1" applyProtection="1">
      <alignment horizontal="center" vertical="center"/>
      <protection locked="0"/>
    </xf>
    <xf numFmtId="181" fontId="6" fillId="7" borderId="1" xfId="3" applyNumberFormat="1" applyFont="1" applyFill="1" applyBorder="1" applyAlignment="1" applyProtection="1">
      <alignment horizontal="center" vertical="center"/>
    </xf>
    <xf numFmtId="0" fontId="7" fillId="0" borderId="0" xfId="3" applyFont="1" applyAlignment="1" applyProtection="1">
      <alignment horizontal="left" vertical="center"/>
    </xf>
    <xf numFmtId="0" fontId="31" fillId="0" borderId="0" xfId="3" applyProtection="1">
      <alignment vertical="center"/>
    </xf>
    <xf numFmtId="0" fontId="6" fillId="3" borderId="2" xfId="3" applyFont="1" applyFill="1" applyBorder="1" applyAlignment="1" applyProtection="1">
      <alignment horizontal="center" vertical="center"/>
      <protection locked="0"/>
    </xf>
    <xf numFmtId="0" fontId="7" fillId="0" borderId="0" xfId="3" applyFont="1">
      <alignment vertical="center"/>
    </xf>
    <xf numFmtId="0" fontId="6" fillId="0" borderId="0" xfId="3" applyFont="1" applyBorder="1" applyAlignment="1">
      <alignment horizontal="left" vertical="center"/>
    </xf>
    <xf numFmtId="14" fontId="6" fillId="0" borderId="0" xfId="3" applyNumberFormat="1" applyFont="1" applyBorder="1" applyAlignment="1">
      <alignment horizontal="center" vertical="center"/>
    </xf>
    <xf numFmtId="0" fontId="6" fillId="0" borderId="0" xfId="3" applyFont="1" applyBorder="1" applyAlignment="1">
      <alignment horizontal="center" vertical="center"/>
    </xf>
    <xf numFmtId="0" fontId="18" fillId="0" borderId="0" xfId="3" applyFont="1" applyAlignment="1"/>
    <xf numFmtId="0" fontId="11" fillId="0" borderId="0" xfId="3" applyFont="1">
      <alignment vertical="center"/>
    </xf>
    <xf numFmtId="0" fontId="13" fillId="0" borderId="0" xfId="3" applyFont="1" applyAlignment="1">
      <alignment horizontal="center" vertical="center"/>
    </xf>
    <xf numFmtId="0" fontId="20" fillId="0" borderId="0" xfId="0" applyFont="1" applyAlignment="1">
      <alignment horizontal="left" vertical="center"/>
    </xf>
    <xf numFmtId="0" fontId="33" fillId="0" borderId="0" xfId="2" applyFont="1">
      <alignment vertical="center"/>
    </xf>
    <xf numFmtId="0" fontId="10" fillId="8" borderId="1" xfId="3" applyFont="1" applyFill="1" applyBorder="1" applyAlignment="1" applyProtection="1">
      <alignment vertical="center" shrinkToFit="1"/>
      <protection locked="0"/>
    </xf>
    <xf numFmtId="0" fontId="10" fillId="0" borderId="1" xfId="3" applyFont="1" applyFill="1" applyBorder="1" applyAlignment="1" applyProtection="1">
      <alignment vertical="center" shrinkToFit="1"/>
    </xf>
    <xf numFmtId="0" fontId="6" fillId="0" borderId="1" xfId="0" applyFont="1" applyBorder="1" applyAlignment="1">
      <alignment horizontal="left" vertical="center" indent="1" shrinkToFit="1"/>
    </xf>
    <xf numFmtId="0" fontId="20" fillId="0" borderId="0" xfId="0" applyFont="1" applyAlignment="1">
      <alignment horizontal="left" vertical="center" wrapText="1"/>
    </xf>
    <xf numFmtId="0" fontId="19" fillId="0" borderId="0" xfId="0" applyFont="1" applyAlignment="1">
      <alignment horizontal="left" vertical="center"/>
    </xf>
    <xf numFmtId="0" fontId="20" fillId="0" borderId="0" xfId="0" applyFont="1" applyAlignment="1">
      <alignment horizontal="left" vertical="center"/>
    </xf>
    <xf numFmtId="179" fontId="13" fillId="4" borderId="2" xfId="0" applyNumberFormat="1" applyFont="1" applyFill="1" applyBorder="1" applyAlignment="1" applyProtection="1">
      <alignment horizontal="center" vertical="center"/>
      <protection locked="0"/>
    </xf>
    <xf numFmtId="179" fontId="13" fillId="4" borderId="3" xfId="0" applyNumberFormat="1" applyFont="1" applyFill="1" applyBorder="1" applyAlignment="1" applyProtection="1">
      <alignment horizontal="center" vertical="center"/>
      <protection locked="0"/>
    </xf>
    <xf numFmtId="179" fontId="13" fillId="4" borderId="4" xfId="0" applyNumberFormat="1" applyFont="1" applyFill="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14" fontId="13" fillId="0" borderId="1" xfId="0" applyNumberFormat="1" applyFont="1" applyBorder="1" applyAlignment="1">
      <alignment horizontal="center" vertical="center"/>
    </xf>
    <xf numFmtId="0" fontId="13" fillId="3" borderId="1" xfId="0" applyFont="1" applyFill="1" applyBorder="1" applyAlignment="1" applyProtection="1">
      <alignment horizontal="center" vertical="center"/>
      <protection locked="0"/>
    </xf>
    <xf numFmtId="14" fontId="13" fillId="0" borderId="2" xfId="0" applyNumberFormat="1" applyFont="1" applyBorder="1" applyAlignment="1">
      <alignment horizontal="center" vertical="center"/>
    </xf>
    <xf numFmtId="14" fontId="13" fillId="0" borderId="4" xfId="0" applyNumberFormat="1" applyFont="1" applyBorder="1" applyAlignment="1">
      <alignment horizontal="center" vertical="center"/>
    </xf>
    <xf numFmtId="0" fontId="13" fillId="3" borderId="2"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3" fillId="0" borderId="2" xfId="0" applyFont="1" applyBorder="1" applyAlignment="1">
      <alignment horizontal="center" vertical="center" wrapText="1"/>
    </xf>
    <xf numFmtId="0" fontId="13" fillId="0" borderId="4" xfId="0" applyFont="1" applyBorder="1" applyAlignment="1">
      <alignment horizontal="center" vertical="center"/>
    </xf>
    <xf numFmtId="49" fontId="13" fillId="5" borderId="2" xfId="0" applyNumberFormat="1" applyFont="1" applyFill="1" applyBorder="1" applyAlignment="1" applyProtection="1">
      <alignment horizontal="center" vertical="center"/>
      <protection locked="0"/>
    </xf>
    <xf numFmtId="49" fontId="13" fillId="5" borderId="3" xfId="0" applyNumberFormat="1" applyFont="1" applyFill="1" applyBorder="1" applyAlignment="1" applyProtection="1">
      <alignment horizontal="center" vertical="center"/>
      <protection locked="0"/>
    </xf>
    <xf numFmtId="49" fontId="13" fillId="5" borderId="4" xfId="0" applyNumberFormat="1"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179" fontId="13" fillId="4" borderId="1" xfId="0" applyNumberFormat="1" applyFont="1" applyFill="1" applyBorder="1" applyAlignment="1" applyProtection="1">
      <alignment horizontal="center" vertical="center"/>
      <protection locked="0"/>
    </xf>
    <xf numFmtId="49" fontId="13" fillId="5" borderId="1" xfId="0" applyNumberFormat="1" applyFont="1" applyFill="1" applyBorder="1" applyAlignment="1" applyProtection="1">
      <alignment horizontal="center" vertical="center"/>
      <protection locked="0"/>
    </xf>
    <xf numFmtId="0" fontId="15" fillId="3" borderId="2" xfId="2" applyFont="1" applyFill="1" applyBorder="1" applyAlignment="1" applyProtection="1">
      <alignment horizontal="center" vertical="center"/>
      <protection locked="0"/>
    </xf>
    <xf numFmtId="0" fontId="13" fillId="6" borderId="1" xfId="0" applyFont="1" applyFill="1" applyBorder="1" applyAlignment="1">
      <alignment horizontal="left"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6" fillId="2" borderId="0" xfId="1" applyFont="1" applyFill="1" applyAlignment="1">
      <alignment horizontal="right" vertical="center"/>
    </xf>
    <xf numFmtId="0" fontId="16" fillId="2" borderId="0" xfId="1" applyFont="1" applyFill="1" applyAlignment="1">
      <alignment horizontal="center" vertical="center"/>
    </xf>
    <xf numFmtId="0" fontId="16" fillId="2" borderId="0" xfId="1" applyFont="1" applyFill="1" applyAlignment="1">
      <alignment horizontal="center" vertical="top" wrapText="1"/>
    </xf>
    <xf numFmtId="0" fontId="16" fillId="2" borderId="0" xfId="1" applyFont="1" applyFill="1">
      <alignment vertical="center"/>
    </xf>
    <xf numFmtId="179" fontId="16" fillId="2" borderId="0" xfId="1" applyNumberFormat="1" applyFont="1" applyFill="1" applyAlignment="1" applyProtection="1">
      <alignment horizontal="center" vertical="center" shrinkToFit="1"/>
    </xf>
    <xf numFmtId="0" fontId="16" fillId="2" borderId="0" xfId="1" applyFont="1" applyFill="1" applyAlignment="1" applyProtection="1">
      <alignment horizontal="left" vertical="center" shrinkToFit="1"/>
    </xf>
    <xf numFmtId="0" fontId="16" fillId="2" borderId="0" xfId="1" applyFont="1" applyFill="1" applyAlignment="1" applyProtection="1">
      <alignment horizontal="left" vertical="center"/>
    </xf>
    <xf numFmtId="0" fontId="16" fillId="2" borderId="0" xfId="1" applyFont="1" applyFill="1" applyAlignment="1" applyProtection="1">
      <alignment horizontal="center" vertical="center"/>
    </xf>
    <xf numFmtId="0" fontId="16" fillId="2" borderId="0" xfId="1" applyFont="1" applyFill="1" applyAlignment="1">
      <alignment vertical="center"/>
    </xf>
    <xf numFmtId="0" fontId="16" fillId="2" borderId="0" xfId="1" applyFont="1" applyFill="1" applyAlignment="1">
      <alignment horizontal="left" vertical="center"/>
    </xf>
    <xf numFmtId="179" fontId="16" fillId="2" borderId="0" xfId="1" applyNumberFormat="1" applyFont="1" applyFill="1" applyAlignment="1">
      <alignment horizontal="left" vertical="center"/>
    </xf>
    <xf numFmtId="0" fontId="8" fillId="0" borderId="0" xfId="0" applyFont="1">
      <alignment vertical="center"/>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 xfId="0" applyFont="1" applyBorder="1" applyAlignment="1">
      <alignment horizontal="left" vertical="center" wrapText="1" indent="1"/>
    </xf>
    <xf numFmtId="0" fontId="6" fillId="7" borderId="1" xfId="0" applyFont="1" applyFill="1" applyBorder="1" applyAlignment="1">
      <alignment horizontal="center" vertical="center"/>
    </xf>
    <xf numFmtId="0" fontId="6" fillId="7" borderId="1" xfId="0" applyFont="1" applyFill="1" applyBorder="1" applyAlignment="1" applyProtection="1">
      <alignment horizontal="center" vertical="center"/>
      <protection locked="0"/>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4" xfId="0" applyFont="1" applyFill="1" applyBorder="1" applyAlignment="1">
      <alignment horizontal="center" vertical="center"/>
    </xf>
    <xf numFmtId="0" fontId="6" fillId="0" borderId="1" xfId="0" applyFont="1" applyBorder="1" applyAlignment="1">
      <alignment horizontal="left" vertical="center" indent="1"/>
    </xf>
    <xf numFmtId="0" fontId="6" fillId="0" borderId="5" xfId="0" applyFont="1" applyBorder="1" applyAlignment="1">
      <alignment horizontal="left" vertical="center" indent="1"/>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top" wrapText="1"/>
      <protection locked="0"/>
    </xf>
    <xf numFmtId="0" fontId="6" fillId="0" borderId="5" xfId="0" applyFont="1" applyBorder="1" applyAlignment="1">
      <alignment horizontal="left" vertical="center" indent="1" shrinkToFit="1"/>
    </xf>
    <xf numFmtId="0" fontId="6" fillId="0" borderId="2" xfId="0" applyFont="1" applyBorder="1" applyAlignment="1">
      <alignment horizontal="left" vertical="center" indent="1" shrinkToFit="1"/>
    </xf>
    <xf numFmtId="0" fontId="6" fillId="0" borderId="3" xfId="0" applyFont="1" applyBorder="1" applyAlignment="1">
      <alignment horizontal="left" vertical="center" indent="1" shrinkToFit="1"/>
    </xf>
    <xf numFmtId="0" fontId="6" fillId="0" borderId="4" xfId="0" applyFont="1" applyBorder="1" applyAlignment="1">
      <alignment horizontal="left" vertical="center" indent="1" shrinkToFit="1"/>
    </xf>
    <xf numFmtId="0" fontId="6" fillId="3" borderId="2" xfId="0" applyFont="1" applyFill="1" applyBorder="1" applyAlignment="1" applyProtection="1">
      <alignment horizontal="left" vertical="center" indent="1" shrinkToFit="1"/>
      <protection locked="0"/>
    </xf>
    <xf numFmtId="0" fontId="6" fillId="3" borderId="3" xfId="0" applyFont="1" applyFill="1" applyBorder="1" applyAlignment="1" applyProtection="1">
      <alignment horizontal="left" vertical="center" indent="1" shrinkToFit="1"/>
      <protection locked="0"/>
    </xf>
    <xf numFmtId="0" fontId="6" fillId="3" borderId="4" xfId="0" applyFont="1" applyFill="1" applyBorder="1" applyAlignment="1" applyProtection="1">
      <alignment horizontal="left" vertical="center" indent="1" shrinkToFit="1"/>
      <protection locked="0"/>
    </xf>
    <xf numFmtId="0" fontId="6" fillId="0" borderId="0" xfId="0" applyFont="1" applyAlignment="1">
      <alignment horizontal="left" vertical="center" wrapText="1"/>
    </xf>
    <xf numFmtId="0" fontId="6" fillId="0" borderId="1" xfId="0" applyFont="1" applyBorder="1" applyAlignment="1">
      <alignment horizontal="left" vertical="center" indent="1" shrinkToFit="1"/>
    </xf>
    <xf numFmtId="0" fontId="13" fillId="3" borderId="2" xfId="3" applyFont="1" applyFill="1" applyBorder="1" applyAlignment="1" applyProtection="1">
      <alignment horizontal="left" vertical="top"/>
      <protection locked="0"/>
    </xf>
    <xf numFmtId="0" fontId="13" fillId="3" borderId="3" xfId="3" applyFont="1" applyFill="1" applyBorder="1" applyAlignment="1" applyProtection="1">
      <alignment horizontal="left" vertical="top"/>
      <protection locked="0"/>
    </xf>
    <xf numFmtId="0" fontId="13" fillId="3" borderId="4" xfId="3" applyFont="1" applyFill="1" applyBorder="1" applyAlignment="1" applyProtection="1">
      <alignment horizontal="left" vertical="top"/>
      <protection locked="0"/>
    </xf>
    <xf numFmtId="0" fontId="6" fillId="7" borderId="2" xfId="3" applyFont="1" applyFill="1" applyBorder="1" applyAlignment="1" applyProtection="1">
      <alignment horizontal="center" vertical="center"/>
    </xf>
    <xf numFmtId="0" fontId="6" fillId="7" borderId="3" xfId="3" applyFont="1" applyFill="1" applyBorder="1" applyAlignment="1" applyProtection="1">
      <alignment horizontal="center" vertical="center"/>
    </xf>
    <xf numFmtId="0" fontId="6" fillId="7" borderId="4" xfId="3" applyFont="1" applyFill="1" applyBorder="1" applyAlignment="1" applyProtection="1">
      <alignment horizontal="center" vertical="center"/>
    </xf>
    <xf numFmtId="49" fontId="6" fillId="7" borderId="2" xfId="3" applyNumberFormat="1" applyFont="1" applyFill="1" applyBorder="1" applyAlignment="1" applyProtection="1">
      <alignment horizontal="center" vertical="center"/>
      <protection locked="0"/>
    </xf>
    <xf numFmtId="49" fontId="6" fillId="7" borderId="4" xfId="3" applyNumberFormat="1" applyFont="1" applyFill="1" applyBorder="1" applyAlignment="1" applyProtection="1">
      <alignment horizontal="center" vertical="center"/>
      <protection locked="0"/>
    </xf>
    <xf numFmtId="0" fontId="10" fillId="8" borderId="2" xfId="3" applyFont="1" applyFill="1" applyBorder="1" applyAlignment="1" applyProtection="1">
      <alignment horizontal="left" vertical="center" shrinkToFit="1"/>
      <protection locked="0"/>
    </xf>
    <xf numFmtId="0" fontId="10" fillId="8" borderId="3" xfId="3" applyFont="1" applyFill="1" applyBorder="1" applyAlignment="1" applyProtection="1">
      <alignment horizontal="left" vertical="center" shrinkToFit="1"/>
      <protection locked="0"/>
    </xf>
    <xf numFmtId="0" fontId="10" fillId="8" borderId="4" xfId="3" applyFont="1" applyFill="1" applyBorder="1" applyAlignment="1" applyProtection="1">
      <alignment horizontal="left" vertical="center" shrinkToFit="1"/>
      <protection locked="0"/>
    </xf>
    <xf numFmtId="0" fontId="13" fillId="0" borderId="2" xfId="3" applyFont="1" applyBorder="1" applyAlignment="1">
      <alignment horizontal="left" vertical="center" wrapText="1"/>
    </xf>
    <xf numFmtId="0" fontId="13" fillId="0" borderId="3" xfId="3" applyFont="1" applyBorder="1" applyAlignment="1">
      <alignment horizontal="left" vertical="center" wrapText="1"/>
    </xf>
    <xf numFmtId="0" fontId="13" fillId="0" borderId="4" xfId="3" applyFont="1" applyBorder="1" applyAlignment="1">
      <alignment horizontal="left" vertical="center" wrapText="1"/>
    </xf>
    <xf numFmtId="0" fontId="13" fillId="0" borderId="2" xfId="3" applyFont="1" applyBorder="1" applyAlignment="1">
      <alignment horizontal="left" vertical="center" shrinkToFit="1"/>
    </xf>
    <xf numFmtId="0" fontId="13" fillId="0" borderId="3" xfId="3" applyFont="1" applyBorder="1" applyAlignment="1">
      <alignment horizontal="left" vertical="center" shrinkToFit="1"/>
    </xf>
    <xf numFmtId="0" fontId="13" fillId="0" borderId="4" xfId="3" applyFont="1" applyBorder="1" applyAlignment="1">
      <alignment horizontal="left" vertical="center" shrinkToFit="1"/>
    </xf>
    <xf numFmtId="0" fontId="10" fillId="8" borderId="2" xfId="3" applyFont="1" applyFill="1" applyBorder="1" applyAlignment="1" applyProtection="1">
      <alignment horizontal="center" vertical="center" shrinkToFit="1"/>
      <protection locked="0"/>
    </xf>
    <xf numFmtId="0" fontId="10" fillId="8" borderId="3" xfId="3" applyFont="1" applyFill="1" applyBorder="1" applyAlignment="1" applyProtection="1">
      <alignment horizontal="center" vertical="center" shrinkToFit="1"/>
      <protection locked="0"/>
    </xf>
    <xf numFmtId="0" fontId="10" fillId="8" borderId="4" xfId="3" applyFont="1" applyFill="1" applyBorder="1" applyAlignment="1" applyProtection="1">
      <alignment horizontal="center" vertical="center" shrinkToFit="1"/>
      <protection locked="0"/>
    </xf>
    <xf numFmtId="0" fontId="6" fillId="0" borderId="2" xfId="3" applyFont="1" applyBorder="1" applyAlignment="1">
      <alignment horizontal="left" vertical="center" wrapText="1" indent="1"/>
    </xf>
    <xf numFmtId="0" fontId="6" fillId="0" borderId="3" xfId="3" applyFont="1" applyBorder="1" applyAlignment="1">
      <alignment horizontal="left" vertical="center" wrapText="1" indent="1"/>
    </xf>
    <xf numFmtId="0" fontId="6" fillId="0" borderId="4" xfId="3" applyFont="1" applyBorder="1" applyAlignment="1">
      <alignment horizontal="left" vertical="center" wrapText="1" indent="1"/>
    </xf>
    <xf numFmtId="181" fontId="6" fillId="7" borderId="2" xfId="3" applyNumberFormat="1" applyFont="1" applyFill="1" applyBorder="1" applyAlignment="1" applyProtection="1">
      <alignment horizontal="center" vertical="center"/>
    </xf>
    <xf numFmtId="181" fontId="6" fillId="7" borderId="3" xfId="3" applyNumberFormat="1" applyFont="1" applyFill="1" applyBorder="1" applyAlignment="1" applyProtection="1">
      <alignment horizontal="center" vertical="center"/>
    </xf>
    <xf numFmtId="181" fontId="6" fillId="7" borderId="4" xfId="3" applyNumberFormat="1" applyFont="1" applyFill="1" applyBorder="1" applyAlignment="1" applyProtection="1">
      <alignment horizontal="center" vertical="center"/>
    </xf>
    <xf numFmtId="0" fontId="6" fillId="0" borderId="8" xfId="3" applyFont="1" applyBorder="1" applyAlignment="1">
      <alignment horizontal="left" vertical="center"/>
    </xf>
    <xf numFmtId="0" fontId="6" fillId="0" borderId="9" xfId="3" applyFont="1" applyBorder="1" applyAlignment="1" applyProtection="1">
      <alignment horizontal="center" vertical="center"/>
    </xf>
    <xf numFmtId="0" fontId="6" fillId="0" borderId="10" xfId="3" applyFont="1" applyBorder="1" applyAlignment="1" applyProtection="1">
      <alignment horizontal="center" vertical="center"/>
    </xf>
    <xf numFmtId="0" fontId="6" fillId="0" borderId="11" xfId="3" applyFont="1" applyBorder="1" applyAlignment="1" applyProtection="1">
      <alignment horizontal="center" vertical="center"/>
    </xf>
    <xf numFmtId="0" fontId="10" fillId="0" borderId="2" xfId="3" applyFont="1" applyBorder="1" applyAlignment="1" applyProtection="1">
      <alignment horizontal="left" vertical="center" wrapText="1"/>
    </xf>
    <xf numFmtId="0" fontId="10" fillId="0" borderId="3" xfId="3" applyFont="1" applyBorder="1" applyAlignment="1" applyProtection="1">
      <alignment horizontal="left" vertical="center"/>
    </xf>
    <xf numFmtId="0" fontId="10" fillId="0" borderId="4" xfId="3" applyFont="1" applyBorder="1" applyAlignment="1" applyProtection="1">
      <alignment horizontal="left" vertical="center"/>
    </xf>
    <xf numFmtId="0" fontId="9" fillId="3" borderId="2" xfId="3" applyFont="1" applyFill="1" applyBorder="1" applyAlignment="1" applyProtection="1">
      <alignment horizontal="center" vertical="center"/>
    </xf>
    <xf numFmtId="0" fontId="9" fillId="3" borderId="3" xfId="3" applyFont="1" applyFill="1" applyBorder="1" applyAlignment="1" applyProtection="1">
      <alignment horizontal="center" vertical="center"/>
    </xf>
    <xf numFmtId="0" fontId="9" fillId="3" borderId="4" xfId="3" applyFont="1" applyFill="1" applyBorder="1" applyAlignment="1" applyProtection="1">
      <alignment horizontal="center" vertical="center"/>
    </xf>
    <xf numFmtId="49" fontId="9" fillId="5" borderId="2" xfId="3" applyNumberFormat="1" applyFont="1" applyFill="1" applyBorder="1" applyAlignment="1" applyProtection="1">
      <alignment horizontal="center" vertical="center"/>
    </xf>
    <xf numFmtId="49" fontId="9" fillId="5" borderId="4" xfId="3" applyNumberFormat="1" applyFont="1" applyFill="1" applyBorder="1" applyAlignment="1" applyProtection="1">
      <alignment horizontal="center" vertical="center"/>
    </xf>
    <xf numFmtId="0" fontId="10" fillId="0" borderId="2" xfId="3" applyFont="1" applyFill="1" applyBorder="1" applyAlignment="1" applyProtection="1">
      <alignment horizontal="center" vertical="center" shrinkToFit="1"/>
    </xf>
    <xf numFmtId="0" fontId="10" fillId="0" borderId="3" xfId="3" applyFont="1" applyFill="1" applyBorder="1" applyAlignment="1" applyProtection="1">
      <alignment horizontal="center" vertical="center" shrinkToFit="1"/>
    </xf>
    <xf numFmtId="0" fontId="10" fillId="0" borderId="4" xfId="3" applyFont="1" applyFill="1" applyBorder="1" applyAlignment="1" applyProtection="1">
      <alignment horizontal="center" vertical="center" shrinkToFit="1"/>
    </xf>
    <xf numFmtId="0" fontId="6" fillId="3" borderId="2" xfId="3" applyFont="1" applyFill="1" applyBorder="1" applyAlignment="1" applyProtection="1">
      <alignment horizontal="center" vertical="center" shrinkToFit="1"/>
      <protection locked="0"/>
    </xf>
    <xf numFmtId="0" fontId="6" fillId="3" borderId="4" xfId="3" applyFont="1" applyFill="1" applyBorder="1" applyAlignment="1" applyProtection="1">
      <alignment horizontal="center" vertical="center" shrinkToFit="1"/>
      <protection locked="0"/>
    </xf>
    <xf numFmtId="0" fontId="6" fillId="0" borderId="0" xfId="3" applyFont="1" applyBorder="1" applyAlignment="1">
      <alignment horizontal="left" vertical="center" wrapText="1"/>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4" xfId="3" applyFont="1" applyBorder="1" applyAlignment="1">
      <alignment horizontal="center" vertical="center"/>
    </xf>
    <xf numFmtId="0" fontId="6" fillId="0" borderId="1" xfId="3" applyFont="1" applyBorder="1" applyAlignment="1">
      <alignment horizontal="center" vertical="center" wrapText="1"/>
    </xf>
    <xf numFmtId="0" fontId="29" fillId="0" borderId="1" xfId="3" applyFont="1" applyBorder="1" applyAlignment="1" applyProtection="1">
      <alignment horizontal="center" vertical="center" wrapText="1" shrinkToFit="1"/>
    </xf>
    <xf numFmtId="0" fontId="29" fillId="0" borderId="1" xfId="3" applyFont="1" applyBorder="1" applyAlignment="1" applyProtection="1">
      <alignment horizontal="center" vertical="center" shrinkToFit="1"/>
    </xf>
    <xf numFmtId="0" fontId="29" fillId="0" borderId="2" xfId="3" applyFont="1" applyBorder="1" applyAlignment="1" applyProtection="1">
      <alignment horizontal="center" vertical="center" shrinkToFit="1"/>
    </xf>
    <xf numFmtId="0" fontId="29" fillId="0" borderId="4" xfId="3" applyFont="1" applyBorder="1" applyAlignment="1" applyProtection="1">
      <alignment horizontal="center" vertical="center" shrinkToFit="1"/>
    </xf>
    <xf numFmtId="0" fontId="6" fillId="7" borderId="2" xfId="3" applyFont="1" applyFill="1" applyBorder="1" applyAlignment="1">
      <alignment horizontal="center" vertical="center"/>
    </xf>
    <xf numFmtId="0" fontId="6" fillId="7" borderId="4" xfId="3" applyFont="1" applyFill="1" applyBorder="1" applyAlignment="1">
      <alignment horizontal="center" vertical="center"/>
    </xf>
    <xf numFmtId="0" fontId="6" fillId="0" borderId="2" xfId="3" applyFont="1" applyFill="1" applyBorder="1" applyAlignment="1">
      <alignment horizontal="center" vertical="center"/>
    </xf>
    <xf numFmtId="0" fontId="6" fillId="0" borderId="3" xfId="3" applyFont="1" applyFill="1" applyBorder="1" applyAlignment="1">
      <alignment horizontal="center" vertical="center"/>
    </xf>
    <xf numFmtId="0" fontId="6" fillId="0" borderId="4" xfId="3" applyFont="1" applyFill="1" applyBorder="1" applyAlignment="1">
      <alignment horizontal="center" vertical="center"/>
    </xf>
    <xf numFmtId="0" fontId="6" fillId="0" borderId="1" xfId="3" applyFont="1" applyFill="1" applyBorder="1" applyAlignment="1">
      <alignment horizontal="center" vertical="center"/>
    </xf>
    <xf numFmtId="183" fontId="6" fillId="7" borderId="1" xfId="3" applyNumberFormat="1" applyFont="1" applyFill="1" applyBorder="1" applyAlignment="1">
      <alignment horizontal="center" vertical="center"/>
    </xf>
    <xf numFmtId="49" fontId="6" fillId="7" borderId="1" xfId="3" applyNumberFormat="1" applyFont="1" applyFill="1" applyBorder="1" applyAlignment="1">
      <alignment horizontal="center" vertical="center"/>
    </xf>
    <xf numFmtId="0" fontId="6" fillId="7" borderId="1" xfId="3" applyFont="1" applyFill="1" applyBorder="1" applyAlignment="1">
      <alignment horizontal="center" vertical="center"/>
    </xf>
    <xf numFmtId="0" fontId="8" fillId="0" borderId="0" xfId="3" applyFont="1" applyAlignment="1">
      <alignment horizontal="left" vertical="center"/>
    </xf>
    <xf numFmtId="0" fontId="6" fillId="7" borderId="3" xfId="3" applyFont="1" applyFill="1" applyBorder="1" applyAlignment="1">
      <alignment horizontal="center" vertical="center"/>
    </xf>
  </cellXfs>
  <cellStyles count="4">
    <cellStyle name="ハイパーリンク" xfId="2" builtinId="8"/>
    <cellStyle name="標準" xfId="0" builtinId="0"/>
    <cellStyle name="標準 2" xfId="1" xr:uid="{00000000-0005-0000-0000-000002000000}"/>
    <cellStyle name="標準 3" xfId="3" xr:uid="{00000000-0005-0000-0000-000003000000}"/>
  </cellStyles>
  <dxfs count="22">
    <dxf>
      <fill>
        <patternFill patternType="none">
          <bgColor indexed="65"/>
        </patternFill>
      </fill>
    </dxf>
    <dxf>
      <fill>
        <patternFill patternType="none">
          <bgColor auto="1"/>
        </patternFill>
      </fill>
    </dxf>
    <dxf>
      <fill>
        <patternFill>
          <bgColor theme="7" tint="0.59996337778862885"/>
        </patternFill>
      </fill>
    </dxf>
    <dxf>
      <fill>
        <patternFill patternType="none">
          <bgColor auto="1"/>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auto="1"/>
        </patternFill>
      </fill>
    </dxf>
    <dxf>
      <font>
        <color auto="1"/>
      </font>
      <fill>
        <patternFill patternType="solid">
          <fgColor theme="0"/>
          <bgColor theme="0"/>
        </patternFill>
      </fill>
    </dxf>
    <dxf>
      <font>
        <color auto="1"/>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I$16" lockText="1" noThreeD="1"/>
</file>

<file path=xl/ctrlProps/ctrlProp10.xml><?xml version="1.0" encoding="utf-8"?>
<formControlPr xmlns="http://schemas.microsoft.com/office/spreadsheetml/2009/9/main" objectType="Radio" firstButton="1" fmlaLink="$J$13"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J$18"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J$23"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J$2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J$25"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J$26"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J$28"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J$30"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J$1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J$1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16</xdr:row>
      <xdr:rowOff>152401</xdr:rowOff>
    </xdr:from>
    <xdr:to>
      <xdr:col>1</xdr:col>
      <xdr:colOff>400005</xdr:colOff>
      <xdr:row>18</xdr:row>
      <xdr:rowOff>38069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9550" y="5162551"/>
          <a:ext cx="361905" cy="228568"/>
        </a:xfrm>
        <a:prstGeom prst="rect">
          <a:avLst/>
        </a:prstGeom>
      </xdr:spPr>
    </xdr:pic>
    <xdr:clientData/>
  </xdr:twoCellAnchor>
  <xdr:twoCellAnchor editAs="oneCell">
    <xdr:from>
      <xdr:col>3</xdr:col>
      <xdr:colOff>6350</xdr:colOff>
      <xdr:row>16</xdr:row>
      <xdr:rowOff>136525</xdr:rowOff>
    </xdr:from>
    <xdr:to>
      <xdr:col>3</xdr:col>
      <xdr:colOff>368255</xdr:colOff>
      <xdr:row>18</xdr:row>
      <xdr:rowOff>47625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49400" y="5146675"/>
          <a:ext cx="361905" cy="254000"/>
        </a:xfrm>
        <a:prstGeom prst="rect">
          <a:avLst/>
        </a:prstGeom>
      </xdr:spPr>
    </xdr:pic>
    <xdr:clientData/>
  </xdr:twoCellAnchor>
  <xdr:twoCellAnchor>
    <xdr:from>
      <xdr:col>1</xdr:col>
      <xdr:colOff>228599</xdr:colOff>
      <xdr:row>21</xdr:row>
      <xdr:rowOff>114301</xdr:rowOff>
    </xdr:from>
    <xdr:to>
      <xdr:col>6</xdr:col>
      <xdr:colOff>647700</xdr:colOff>
      <xdr:row>26</xdr:row>
      <xdr:rowOff>38101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00049" y="6191251"/>
          <a:ext cx="3848101"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R" panose="02020400000000000000" pitchFamily="18" charset="-128"/>
              <a:ea typeface="UD デジタル 教科書体 NK-R" panose="02020400000000000000" pitchFamily="18" charset="-128"/>
            </a:rPr>
            <a:t>公益社団法人</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全国国民健康保険診療施設協議会</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105-0012</a:t>
          </a:r>
        </a:p>
        <a:p>
          <a:r>
            <a:rPr kumimoji="1" lang="ja-JP" altLang="en-US" sz="1100">
              <a:latin typeface="UD デジタル 教科書体 NK-R" panose="02020400000000000000" pitchFamily="18" charset="-128"/>
              <a:ea typeface="UD デジタル 教科書体 NK-R" panose="02020400000000000000" pitchFamily="18" charset="-128"/>
            </a:rPr>
            <a:t>東京都港区芝大門</a:t>
          </a:r>
          <a:r>
            <a:rPr kumimoji="1" lang="en-US" altLang="ja-JP" sz="1100">
              <a:latin typeface="UD デジタル 教科書体 NK-R" panose="02020400000000000000" pitchFamily="18" charset="-128"/>
              <a:ea typeface="UD デジタル 教科書体 NK-R" panose="02020400000000000000" pitchFamily="18" charset="-128"/>
            </a:rPr>
            <a:t>2-6-6 VORT</a:t>
          </a:r>
          <a:r>
            <a:rPr kumimoji="1" lang="ja-JP" altLang="en-US" sz="1100">
              <a:latin typeface="UD デジタル 教科書体 NK-R" panose="02020400000000000000" pitchFamily="18" charset="-128"/>
              <a:ea typeface="UD デジタル 教科書体 NK-R" panose="02020400000000000000" pitchFamily="18" charset="-128"/>
            </a:rPr>
            <a:t>芝大門</a:t>
          </a:r>
          <a:r>
            <a:rPr kumimoji="1" lang="en-US" altLang="ja-JP" sz="1100">
              <a:latin typeface="UD デジタル 教科書体 NK-R" panose="02020400000000000000" pitchFamily="18" charset="-128"/>
              <a:ea typeface="UD デジタル 教科書体 NK-R" panose="02020400000000000000" pitchFamily="18" charset="-128"/>
            </a:rPr>
            <a:t>4</a:t>
          </a:r>
          <a:r>
            <a:rPr kumimoji="1" lang="ja-JP" altLang="en-US" sz="1100">
              <a:latin typeface="UD デジタル 教科書体 NK-R" panose="02020400000000000000" pitchFamily="18" charset="-128"/>
              <a:ea typeface="UD デジタル 教科書体 NK-R" panose="02020400000000000000" pitchFamily="18" charset="-128"/>
            </a:rPr>
            <a:t>階</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en-US" altLang="ja-JP" sz="1100">
              <a:latin typeface="UD デジタル 教科書体 NK-R" panose="02020400000000000000" pitchFamily="18" charset="-128"/>
              <a:ea typeface="UD デジタル 教科書体 NK-R" panose="02020400000000000000" pitchFamily="18" charset="-128"/>
            </a:rPr>
            <a:t>TEL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03-6809-2466</a:t>
          </a:r>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FAX</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03-6809-2499</a:t>
          </a:r>
        </a:p>
        <a:p>
          <a:r>
            <a:rPr kumimoji="1" lang="en-US" altLang="ja-JP" sz="1100">
              <a:latin typeface="UD デジタル 教科書体 NK-R" panose="02020400000000000000" pitchFamily="18" charset="-128"/>
              <a:ea typeface="UD デジタル 教科書体 NK-R" panose="02020400000000000000" pitchFamily="18" charset="-128"/>
            </a:rPr>
            <a:t>E-mail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office@kokushinkyo.or.jp</a:t>
          </a:r>
        </a:p>
        <a:p>
          <a:r>
            <a:rPr kumimoji="1" lang="ja-JP" altLang="en-US" sz="1100">
              <a:latin typeface="UD デジタル 教科書体 NK-R" panose="02020400000000000000" pitchFamily="18" charset="-128"/>
              <a:ea typeface="UD デジタル 教科書体 NK-R" panose="02020400000000000000" pitchFamily="18" charset="-128"/>
            </a:rPr>
            <a:t>担当　竹内</a:t>
          </a:r>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342900</xdr:colOff>
          <xdr:row>15</xdr:row>
          <xdr:rowOff>28575</xdr:rowOff>
        </xdr:from>
        <xdr:to>
          <xdr:col>3</xdr:col>
          <xdr:colOff>695325</xdr:colOff>
          <xdr:row>15</xdr:row>
          <xdr:rowOff>276225</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15</xdr:row>
          <xdr:rowOff>38100</xdr:rowOff>
        </xdr:from>
        <xdr:to>
          <xdr:col>5</xdr:col>
          <xdr:colOff>180975</xdr:colOff>
          <xdr:row>15</xdr:row>
          <xdr:rowOff>276225</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190500</xdr:rowOff>
        </xdr:from>
        <xdr:to>
          <xdr:col>6</xdr:col>
          <xdr:colOff>19050</xdr:colOff>
          <xdr:row>16</xdr:row>
          <xdr:rowOff>114300</xdr:rowOff>
        </xdr:to>
        <xdr:sp macro="" textlink="">
          <xdr:nvSpPr>
            <xdr:cNvPr id="4099" name="Group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9</xdr:row>
          <xdr:rowOff>200025</xdr:rowOff>
        </xdr:from>
        <xdr:to>
          <xdr:col>5</xdr:col>
          <xdr:colOff>285750</xdr:colOff>
          <xdr:row>11</xdr:row>
          <xdr:rowOff>47625</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3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xdr:row>
          <xdr:rowOff>200025</xdr:rowOff>
        </xdr:from>
        <xdr:to>
          <xdr:col>6</xdr:col>
          <xdr:colOff>295275</xdr:colOff>
          <xdr:row>11</xdr:row>
          <xdr:rowOff>47625</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3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9</xdr:row>
          <xdr:rowOff>180975</xdr:rowOff>
        </xdr:from>
        <xdr:to>
          <xdr:col>6</xdr:col>
          <xdr:colOff>381000</xdr:colOff>
          <xdr:row>11</xdr:row>
          <xdr:rowOff>57150</xdr:rowOff>
        </xdr:to>
        <xdr:sp macro="" textlink="">
          <xdr:nvSpPr>
            <xdr:cNvPr id="1161" name="会員資格a" hidden="1">
              <a:extLst>
                <a:ext uri="{63B3BB69-23CF-44E3-9099-C40C66FF867C}">
                  <a14:compatExt spid="_x0000_s1161"/>
                </a:ext>
                <a:ext uri="{FF2B5EF4-FFF2-40B4-BE49-F238E27FC236}">
                  <a16:creationId xmlns:a16="http://schemas.microsoft.com/office/drawing/2014/main" id="{00000000-0008-0000-0300-00008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xdr:row>
          <xdr:rowOff>152400</xdr:rowOff>
        </xdr:from>
        <xdr:to>
          <xdr:col>5</xdr:col>
          <xdr:colOff>285750</xdr:colOff>
          <xdr:row>12</xdr:row>
          <xdr:rowOff>57150</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3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xdr:row>
          <xdr:rowOff>152400</xdr:rowOff>
        </xdr:from>
        <xdr:to>
          <xdr:col>6</xdr:col>
          <xdr:colOff>295275</xdr:colOff>
          <xdr:row>12</xdr:row>
          <xdr:rowOff>57150</xdr:rowOff>
        </xdr:to>
        <xdr:sp macro="" textlink="">
          <xdr:nvSpPr>
            <xdr:cNvPr id="1163" name="Option Button 139" hidden="1">
              <a:extLst>
                <a:ext uri="{63B3BB69-23CF-44E3-9099-C40C66FF867C}">
                  <a14:compatExt spid="_x0000_s1163"/>
                </a:ext>
                <a:ext uri="{FF2B5EF4-FFF2-40B4-BE49-F238E27FC236}">
                  <a16:creationId xmlns:a16="http://schemas.microsoft.com/office/drawing/2014/main" id="{00000000-0008-0000-03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10</xdr:row>
          <xdr:rowOff>133350</xdr:rowOff>
        </xdr:from>
        <xdr:to>
          <xdr:col>6</xdr:col>
          <xdr:colOff>381000</xdr:colOff>
          <xdr:row>12</xdr:row>
          <xdr:rowOff>66675</xdr:rowOff>
        </xdr:to>
        <xdr:sp macro="" textlink="">
          <xdr:nvSpPr>
            <xdr:cNvPr id="1164" name="会員資格b" hidden="1">
              <a:extLst>
                <a:ext uri="{63B3BB69-23CF-44E3-9099-C40C66FF867C}">
                  <a14:compatExt spid="_x0000_s1164"/>
                </a:ext>
                <a:ext uri="{FF2B5EF4-FFF2-40B4-BE49-F238E27FC236}">
                  <a16:creationId xmlns:a16="http://schemas.microsoft.com/office/drawing/2014/main" id="{00000000-0008-0000-0300-00008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xdr:row>
          <xdr:rowOff>57150</xdr:rowOff>
        </xdr:from>
        <xdr:to>
          <xdr:col>5</xdr:col>
          <xdr:colOff>285750</xdr:colOff>
          <xdr:row>12</xdr:row>
          <xdr:rowOff>342900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3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xdr:row>
          <xdr:rowOff>57150</xdr:rowOff>
        </xdr:from>
        <xdr:to>
          <xdr:col>6</xdr:col>
          <xdr:colOff>295275</xdr:colOff>
          <xdr:row>12</xdr:row>
          <xdr:rowOff>342900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3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12</xdr:row>
          <xdr:rowOff>38100</xdr:rowOff>
        </xdr:from>
        <xdr:to>
          <xdr:col>6</xdr:col>
          <xdr:colOff>381000</xdr:colOff>
          <xdr:row>12</xdr:row>
          <xdr:rowOff>352425</xdr:rowOff>
        </xdr:to>
        <xdr:sp macro="" textlink="">
          <xdr:nvSpPr>
            <xdr:cNvPr id="1169" name="会員資格c" hidden="1">
              <a:extLst>
                <a:ext uri="{63B3BB69-23CF-44E3-9099-C40C66FF867C}">
                  <a14:compatExt spid="_x0000_s1169"/>
                </a:ext>
                <a:ext uri="{FF2B5EF4-FFF2-40B4-BE49-F238E27FC236}">
                  <a16:creationId xmlns:a16="http://schemas.microsoft.com/office/drawing/2014/main" id="{00000000-0008-0000-0300-00009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xdr:row>
          <xdr:rowOff>57150</xdr:rowOff>
        </xdr:from>
        <xdr:to>
          <xdr:col>5</xdr:col>
          <xdr:colOff>285750</xdr:colOff>
          <xdr:row>17</xdr:row>
          <xdr:rowOff>342900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3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57150</xdr:rowOff>
        </xdr:from>
        <xdr:to>
          <xdr:col>6</xdr:col>
          <xdr:colOff>295275</xdr:colOff>
          <xdr:row>17</xdr:row>
          <xdr:rowOff>342900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3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17</xdr:row>
          <xdr:rowOff>38100</xdr:rowOff>
        </xdr:from>
        <xdr:to>
          <xdr:col>6</xdr:col>
          <xdr:colOff>381000</xdr:colOff>
          <xdr:row>17</xdr:row>
          <xdr:rowOff>352425</xdr:rowOff>
        </xdr:to>
        <xdr:sp macro="" textlink="">
          <xdr:nvSpPr>
            <xdr:cNvPr id="1172" name="実績要件" hidden="1">
              <a:extLst>
                <a:ext uri="{63B3BB69-23CF-44E3-9099-C40C66FF867C}">
                  <a14:compatExt spid="_x0000_s1172"/>
                </a:ext>
                <a:ext uri="{FF2B5EF4-FFF2-40B4-BE49-F238E27FC236}">
                  <a16:creationId xmlns:a16="http://schemas.microsoft.com/office/drawing/2014/main" id="{00000000-0008-0000-0300-00009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xdr:row>
          <xdr:rowOff>447675</xdr:rowOff>
        </xdr:from>
        <xdr:to>
          <xdr:col>5</xdr:col>
          <xdr:colOff>285750</xdr:colOff>
          <xdr:row>23</xdr:row>
          <xdr:rowOff>57150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3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447675</xdr:rowOff>
        </xdr:from>
        <xdr:to>
          <xdr:col>6</xdr:col>
          <xdr:colOff>295275</xdr:colOff>
          <xdr:row>23</xdr:row>
          <xdr:rowOff>57150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3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21</xdr:row>
          <xdr:rowOff>428625</xdr:rowOff>
        </xdr:from>
        <xdr:to>
          <xdr:col>6</xdr:col>
          <xdr:colOff>381000</xdr:colOff>
          <xdr:row>23</xdr:row>
          <xdr:rowOff>66675</xdr:rowOff>
        </xdr:to>
        <xdr:sp macro="" textlink="">
          <xdr:nvSpPr>
            <xdr:cNvPr id="1175" name="参加実績a" hidden="1">
              <a:extLst>
                <a:ext uri="{63B3BB69-23CF-44E3-9099-C40C66FF867C}">
                  <a14:compatExt spid="_x0000_s1175"/>
                </a:ext>
                <a:ext uri="{FF2B5EF4-FFF2-40B4-BE49-F238E27FC236}">
                  <a16:creationId xmlns:a16="http://schemas.microsoft.com/office/drawing/2014/main" id="{00000000-0008-0000-03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xdr:row>
          <xdr:rowOff>152400</xdr:rowOff>
        </xdr:from>
        <xdr:to>
          <xdr:col>5</xdr:col>
          <xdr:colOff>285750</xdr:colOff>
          <xdr:row>24</xdr:row>
          <xdr:rowOff>57150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3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152400</xdr:rowOff>
        </xdr:from>
        <xdr:to>
          <xdr:col>6</xdr:col>
          <xdr:colOff>295275</xdr:colOff>
          <xdr:row>24</xdr:row>
          <xdr:rowOff>57150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3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22</xdr:row>
          <xdr:rowOff>133350</xdr:rowOff>
        </xdr:from>
        <xdr:to>
          <xdr:col>6</xdr:col>
          <xdr:colOff>381000</xdr:colOff>
          <xdr:row>24</xdr:row>
          <xdr:rowOff>66675</xdr:rowOff>
        </xdr:to>
        <xdr:sp macro="" textlink="">
          <xdr:nvSpPr>
            <xdr:cNvPr id="1178" name="参加実績b" hidden="1">
              <a:extLst>
                <a:ext uri="{63B3BB69-23CF-44E3-9099-C40C66FF867C}">
                  <a14:compatExt spid="_x0000_s1178"/>
                </a:ext>
                <a:ext uri="{FF2B5EF4-FFF2-40B4-BE49-F238E27FC236}">
                  <a16:creationId xmlns:a16="http://schemas.microsoft.com/office/drawing/2014/main" id="{00000000-0008-0000-0300-00009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xdr:row>
          <xdr:rowOff>152400</xdr:rowOff>
        </xdr:from>
        <xdr:to>
          <xdr:col>5</xdr:col>
          <xdr:colOff>285750</xdr:colOff>
          <xdr:row>25</xdr:row>
          <xdr:rowOff>57150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3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152400</xdr:rowOff>
        </xdr:from>
        <xdr:to>
          <xdr:col>6</xdr:col>
          <xdr:colOff>295275</xdr:colOff>
          <xdr:row>25</xdr:row>
          <xdr:rowOff>57150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3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23</xdr:row>
          <xdr:rowOff>133350</xdr:rowOff>
        </xdr:from>
        <xdr:to>
          <xdr:col>6</xdr:col>
          <xdr:colOff>381000</xdr:colOff>
          <xdr:row>25</xdr:row>
          <xdr:rowOff>66675</xdr:rowOff>
        </xdr:to>
        <xdr:sp macro="" textlink="">
          <xdr:nvSpPr>
            <xdr:cNvPr id="1181" name="参加実績c" hidden="1">
              <a:extLst>
                <a:ext uri="{63B3BB69-23CF-44E3-9099-C40C66FF867C}">
                  <a14:compatExt spid="_x0000_s1181"/>
                </a:ext>
                <a:ext uri="{FF2B5EF4-FFF2-40B4-BE49-F238E27FC236}">
                  <a16:creationId xmlns:a16="http://schemas.microsoft.com/office/drawing/2014/main" id="{00000000-0008-0000-0300-00009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152400</xdr:rowOff>
        </xdr:from>
        <xdr:to>
          <xdr:col>5</xdr:col>
          <xdr:colOff>285750</xdr:colOff>
          <xdr:row>26</xdr:row>
          <xdr:rowOff>57150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3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xdr:row>
          <xdr:rowOff>152400</xdr:rowOff>
        </xdr:from>
        <xdr:to>
          <xdr:col>6</xdr:col>
          <xdr:colOff>295275</xdr:colOff>
          <xdr:row>26</xdr:row>
          <xdr:rowOff>57150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3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24</xdr:row>
          <xdr:rowOff>133350</xdr:rowOff>
        </xdr:from>
        <xdr:to>
          <xdr:col>6</xdr:col>
          <xdr:colOff>381000</xdr:colOff>
          <xdr:row>26</xdr:row>
          <xdr:rowOff>66675</xdr:rowOff>
        </xdr:to>
        <xdr:sp macro="" textlink="">
          <xdr:nvSpPr>
            <xdr:cNvPr id="1184" name="参加実績d" hidden="1">
              <a:extLst>
                <a:ext uri="{63B3BB69-23CF-44E3-9099-C40C66FF867C}">
                  <a14:compatExt spid="_x0000_s1184"/>
                </a:ext>
                <a:ext uri="{FF2B5EF4-FFF2-40B4-BE49-F238E27FC236}">
                  <a16:creationId xmlns:a16="http://schemas.microsoft.com/office/drawing/2014/main" id="{00000000-0008-0000-0300-0000A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228600</xdr:rowOff>
        </xdr:from>
        <xdr:to>
          <xdr:col>5</xdr:col>
          <xdr:colOff>285750</xdr:colOff>
          <xdr:row>28</xdr:row>
          <xdr:rowOff>47625</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3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228600</xdr:rowOff>
        </xdr:from>
        <xdr:to>
          <xdr:col>6</xdr:col>
          <xdr:colOff>295275</xdr:colOff>
          <xdr:row>28</xdr:row>
          <xdr:rowOff>47625</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3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26</xdr:row>
          <xdr:rowOff>209550</xdr:rowOff>
        </xdr:from>
        <xdr:to>
          <xdr:col>6</xdr:col>
          <xdr:colOff>381000</xdr:colOff>
          <xdr:row>28</xdr:row>
          <xdr:rowOff>57150</xdr:rowOff>
        </xdr:to>
        <xdr:sp macro="" textlink="">
          <xdr:nvSpPr>
            <xdr:cNvPr id="1187" name="参加実績e" hidden="1">
              <a:extLst>
                <a:ext uri="{63B3BB69-23CF-44E3-9099-C40C66FF867C}">
                  <a14:compatExt spid="_x0000_s1187"/>
                </a:ext>
                <a:ext uri="{FF2B5EF4-FFF2-40B4-BE49-F238E27FC236}">
                  <a16:creationId xmlns:a16="http://schemas.microsoft.com/office/drawing/2014/main" id="{00000000-0008-0000-0300-0000A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28</xdr:row>
          <xdr:rowOff>228600</xdr:rowOff>
        </xdr:from>
        <xdr:to>
          <xdr:col>5</xdr:col>
          <xdr:colOff>285750</xdr:colOff>
          <xdr:row>30</xdr:row>
          <xdr:rowOff>47625</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3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xdr:row>
          <xdr:rowOff>228600</xdr:rowOff>
        </xdr:from>
        <xdr:to>
          <xdr:col>6</xdr:col>
          <xdr:colOff>295275</xdr:colOff>
          <xdr:row>30</xdr:row>
          <xdr:rowOff>47625</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3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28</xdr:row>
          <xdr:rowOff>209550</xdr:rowOff>
        </xdr:from>
        <xdr:to>
          <xdr:col>6</xdr:col>
          <xdr:colOff>381000</xdr:colOff>
          <xdr:row>30</xdr:row>
          <xdr:rowOff>57150</xdr:rowOff>
        </xdr:to>
        <xdr:sp macro="" textlink="">
          <xdr:nvSpPr>
            <xdr:cNvPr id="1190" name="参加実績f" hidden="1">
              <a:extLst>
                <a:ext uri="{63B3BB69-23CF-44E3-9099-C40C66FF867C}">
                  <a14:compatExt spid="_x0000_s1190"/>
                </a:ext>
                <a:ext uri="{FF2B5EF4-FFF2-40B4-BE49-F238E27FC236}">
                  <a16:creationId xmlns:a16="http://schemas.microsoft.com/office/drawing/2014/main" id="{00000000-0008-0000-0300-0000A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参加実績f</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kushinkyo.or.jp/index/tabid/868/Default.asp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4.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8"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1:Q28"/>
  <sheetViews>
    <sheetView showGridLines="0" tabSelected="1" zoomScaleNormal="100" zoomScaleSheetLayoutView="93" workbookViewId="0"/>
  </sheetViews>
  <sheetFormatPr defaultRowHeight="15" x14ac:dyDescent="0.15"/>
  <cols>
    <col min="1" max="1" width="2.25" customWidth="1"/>
    <col min="2" max="8" width="9" style="37"/>
  </cols>
  <sheetData>
    <row r="1" spans="2:17" ht="43.5" customHeight="1" x14ac:dyDescent="0.15">
      <c r="B1" s="79" t="s">
        <v>77</v>
      </c>
      <c r="C1" s="79"/>
      <c r="D1" s="79"/>
      <c r="E1" s="79"/>
      <c r="F1" s="79"/>
      <c r="G1" s="79"/>
      <c r="H1" s="79"/>
      <c r="I1" s="79"/>
      <c r="J1" s="79"/>
    </row>
    <row r="2" spans="2:17" ht="45" customHeight="1" x14ac:dyDescent="0.15">
      <c r="B2" s="78" t="s">
        <v>79</v>
      </c>
      <c r="C2" s="78"/>
      <c r="D2" s="78"/>
      <c r="E2" s="78"/>
      <c r="F2" s="78"/>
      <c r="G2" s="78"/>
      <c r="H2" s="78"/>
      <c r="I2" s="78"/>
      <c r="J2" s="78"/>
      <c r="K2" s="78"/>
      <c r="L2" s="78"/>
      <c r="M2" s="78"/>
      <c r="N2" s="34"/>
      <c r="O2" s="34"/>
      <c r="P2" s="34"/>
      <c r="Q2" s="35"/>
    </row>
    <row r="3" spans="2:17" ht="34.5" customHeight="1" x14ac:dyDescent="0.15">
      <c r="B3" s="78" t="s">
        <v>80</v>
      </c>
      <c r="C3" s="78"/>
      <c r="D3" s="78"/>
      <c r="E3" s="78"/>
      <c r="F3" s="78"/>
      <c r="G3" s="78"/>
      <c r="H3" s="78"/>
      <c r="I3" s="78"/>
      <c r="J3" s="78"/>
      <c r="K3" s="78"/>
      <c r="L3" s="78"/>
      <c r="M3" s="78"/>
      <c r="N3" s="36"/>
      <c r="O3" s="36"/>
      <c r="P3" s="36"/>
    </row>
    <row r="4" spans="2:17" ht="30" customHeight="1" x14ac:dyDescent="0.15">
      <c r="B4" s="80" t="s">
        <v>113</v>
      </c>
      <c r="C4" s="80"/>
      <c r="D4" s="80"/>
      <c r="E4" s="80"/>
      <c r="F4" s="80"/>
      <c r="G4" s="80"/>
      <c r="H4" s="80"/>
      <c r="I4" s="80"/>
      <c r="J4" s="80"/>
      <c r="K4" s="80"/>
      <c r="L4" s="80"/>
      <c r="M4" s="80"/>
      <c r="N4" s="36"/>
      <c r="O4" s="36"/>
      <c r="P4" s="36"/>
    </row>
    <row r="5" spans="2:17" ht="17.25" customHeight="1" x14ac:dyDescent="0.15">
      <c r="B5" s="80" t="s">
        <v>114</v>
      </c>
      <c r="C5" s="80"/>
      <c r="D5" s="80"/>
      <c r="I5" s="38"/>
      <c r="J5" s="38"/>
      <c r="K5" s="38"/>
      <c r="L5" s="38"/>
      <c r="M5" s="38"/>
      <c r="N5" s="36"/>
      <c r="O5" s="36"/>
      <c r="P5" s="36"/>
    </row>
    <row r="6" spans="2:17" ht="15.75" customHeight="1" x14ac:dyDescent="0.15">
      <c r="B6" s="74" t="s">
        <v>115</v>
      </c>
      <c r="C6" s="73"/>
      <c r="D6" s="73"/>
      <c r="E6" s="39"/>
      <c r="I6" s="38"/>
      <c r="J6" s="38"/>
      <c r="K6" s="38"/>
      <c r="L6" s="38"/>
      <c r="M6" s="38"/>
      <c r="N6" s="36"/>
      <c r="O6" s="36"/>
      <c r="P6" s="36"/>
    </row>
    <row r="7" spans="2:17" ht="10.5" customHeight="1" x14ac:dyDescent="0.15">
      <c r="B7" s="39"/>
      <c r="C7" s="40"/>
      <c r="D7" s="40"/>
      <c r="E7" s="39"/>
      <c r="I7" s="38"/>
      <c r="J7" s="38"/>
      <c r="K7" s="38"/>
      <c r="L7" s="38"/>
      <c r="M7" s="38"/>
      <c r="N7" s="36"/>
      <c r="O7" s="36"/>
      <c r="P7" s="36"/>
    </row>
    <row r="8" spans="2:17" ht="20.25" customHeight="1" x14ac:dyDescent="0.15">
      <c r="B8" s="80" t="s">
        <v>81</v>
      </c>
      <c r="C8" s="80"/>
      <c r="D8" s="80"/>
      <c r="E8" s="80"/>
      <c r="F8" s="80"/>
      <c r="G8" s="80"/>
      <c r="H8" s="80"/>
      <c r="I8" s="80"/>
      <c r="J8" s="80"/>
      <c r="K8" s="80"/>
      <c r="L8" s="80"/>
      <c r="M8" s="80"/>
      <c r="N8" s="36"/>
      <c r="O8" s="36"/>
      <c r="P8" s="36"/>
    </row>
    <row r="9" spans="2:17" ht="19.5" customHeight="1" x14ac:dyDescent="0.15">
      <c r="B9" s="80" t="s">
        <v>70</v>
      </c>
      <c r="C9" s="80"/>
      <c r="D9" s="80"/>
      <c r="I9" s="38"/>
      <c r="J9" s="38"/>
      <c r="K9" s="38"/>
      <c r="L9" s="38"/>
      <c r="M9" s="38"/>
      <c r="N9" s="36"/>
      <c r="O9" s="36"/>
      <c r="P9" s="36"/>
    </row>
    <row r="10" spans="2:17" ht="28.5" customHeight="1" x14ac:dyDescent="0.15">
      <c r="B10" s="78" t="s">
        <v>71</v>
      </c>
      <c r="C10" s="80"/>
      <c r="D10" s="80"/>
      <c r="E10" s="80"/>
      <c r="F10" s="80"/>
      <c r="G10" s="80"/>
      <c r="I10" s="38"/>
      <c r="J10" s="38"/>
      <c r="K10" s="38"/>
      <c r="L10" s="38"/>
      <c r="M10" s="38"/>
      <c r="N10" s="36"/>
      <c r="O10" s="36"/>
      <c r="P10" s="36"/>
    </row>
    <row r="11" spans="2:17" ht="17.25" customHeight="1" x14ac:dyDescent="0.15">
      <c r="I11" s="38"/>
      <c r="J11" s="38"/>
      <c r="K11" s="38"/>
      <c r="L11" s="38"/>
      <c r="M11" s="38"/>
      <c r="N11" s="36"/>
      <c r="O11" s="36"/>
      <c r="P11" s="36"/>
    </row>
    <row r="12" spans="2:17" ht="30" customHeight="1" x14ac:dyDescent="0.15">
      <c r="B12" s="41" t="s">
        <v>72</v>
      </c>
      <c r="I12" s="38"/>
      <c r="J12" s="38"/>
      <c r="K12" s="38"/>
      <c r="L12" s="38"/>
      <c r="M12" s="38"/>
      <c r="N12" s="36"/>
      <c r="O12" s="36"/>
      <c r="P12" s="36"/>
    </row>
    <row r="13" spans="2:17" ht="30" customHeight="1" x14ac:dyDescent="0.15">
      <c r="B13" s="78" t="s">
        <v>73</v>
      </c>
      <c r="C13" s="78"/>
      <c r="D13" s="78"/>
      <c r="E13" s="78"/>
      <c r="F13" s="78"/>
      <c r="G13" s="78"/>
      <c r="H13" s="78"/>
      <c r="I13" s="78"/>
      <c r="J13" s="78"/>
      <c r="K13" s="78"/>
      <c r="L13" s="78"/>
      <c r="M13" s="78"/>
      <c r="N13" s="42"/>
      <c r="O13" s="42"/>
      <c r="P13" s="36"/>
    </row>
    <row r="14" spans="2:17" ht="30" customHeight="1" x14ac:dyDescent="0.15">
      <c r="B14" s="80" t="s">
        <v>74</v>
      </c>
      <c r="C14" s="80"/>
      <c r="D14" s="80"/>
      <c r="E14" s="80"/>
      <c r="F14" s="80"/>
      <c r="G14" s="80"/>
      <c r="H14" s="80"/>
      <c r="I14" s="80"/>
      <c r="J14" s="80"/>
      <c r="K14" s="80"/>
      <c r="L14" s="80"/>
      <c r="M14" s="80"/>
      <c r="N14" s="36"/>
      <c r="O14" s="36"/>
      <c r="P14" s="36"/>
    </row>
    <row r="15" spans="2:17" ht="13.5" x14ac:dyDescent="0.15">
      <c r="B15" s="4"/>
      <c r="C15" s="5" t="s">
        <v>28</v>
      </c>
      <c r="D15" s="3" t="s">
        <v>29</v>
      </c>
      <c r="E15" s="3"/>
      <c r="F15" s="3"/>
      <c r="G15" s="3"/>
      <c r="H15" s="3"/>
      <c r="I15" s="3"/>
    </row>
    <row r="16" spans="2:17" ht="13.5" x14ac:dyDescent="0.15">
      <c r="B16" s="6"/>
      <c r="C16" s="5" t="s">
        <v>75</v>
      </c>
      <c r="D16" s="3" t="s">
        <v>30</v>
      </c>
      <c r="E16" s="3"/>
      <c r="F16" s="3"/>
      <c r="G16" s="3"/>
      <c r="H16" s="3"/>
      <c r="I16" s="3"/>
    </row>
    <row r="17" spans="2:13" ht="13.5" x14ac:dyDescent="0.15">
      <c r="B17" s="7"/>
      <c r="C17" s="5" t="s">
        <v>75</v>
      </c>
      <c r="D17" s="3" t="s">
        <v>56</v>
      </c>
      <c r="E17" s="3"/>
      <c r="F17" s="3"/>
      <c r="G17" s="3"/>
      <c r="H17" s="3"/>
      <c r="I17" s="3"/>
    </row>
    <row r="18" spans="2:13" ht="13.5" x14ac:dyDescent="0.15">
      <c r="B18" s="16" t="s">
        <v>57</v>
      </c>
      <c r="C18" s="5" t="s">
        <v>28</v>
      </c>
      <c r="D18" s="3" t="s">
        <v>60</v>
      </c>
      <c r="E18" s="3"/>
      <c r="F18" s="3"/>
      <c r="G18" s="3"/>
      <c r="H18" s="3"/>
      <c r="I18" s="3"/>
    </row>
    <row r="19" spans="2:13" ht="13.5" x14ac:dyDescent="0.15">
      <c r="B19" s="8"/>
      <c r="C19" s="5" t="s">
        <v>75</v>
      </c>
      <c r="D19" s="3" t="s">
        <v>42</v>
      </c>
      <c r="E19" s="3"/>
      <c r="F19" s="3"/>
      <c r="G19" s="3"/>
      <c r="H19" s="3"/>
      <c r="I19" s="3"/>
    </row>
    <row r="20" spans="2:13" ht="13.5" customHeight="1" x14ac:dyDescent="0.15"/>
    <row r="21" spans="2:13" ht="30" customHeight="1" x14ac:dyDescent="0.15">
      <c r="B21" s="78" t="s">
        <v>76</v>
      </c>
      <c r="C21" s="78"/>
      <c r="D21" s="78"/>
      <c r="E21" s="78"/>
      <c r="F21" s="78"/>
      <c r="G21" s="78"/>
      <c r="H21" s="78"/>
      <c r="I21" s="78"/>
      <c r="J21" s="78"/>
      <c r="K21" s="78"/>
      <c r="L21" s="78"/>
      <c r="M21" s="78"/>
    </row>
    <row r="22" spans="2:13" ht="30" customHeight="1" x14ac:dyDescent="0.15">
      <c r="B22" s="78"/>
      <c r="C22" s="78"/>
      <c r="D22" s="78"/>
      <c r="E22" s="78"/>
      <c r="F22" s="78"/>
    </row>
    <row r="23" spans="2:13" ht="30" customHeight="1" x14ac:dyDescent="0.15"/>
    <row r="24" spans="2:13" ht="30" customHeight="1" x14ac:dyDescent="0.15"/>
    <row r="25" spans="2:13" ht="30" customHeight="1" x14ac:dyDescent="0.15"/>
    <row r="26" spans="2:13" ht="30" customHeight="1" x14ac:dyDescent="0.15"/>
    <row r="27" spans="2:13" ht="30" customHeight="1" x14ac:dyDescent="0.15"/>
    <row r="28" spans="2:13" ht="30" customHeight="1" x14ac:dyDescent="0.15"/>
  </sheetData>
  <sheetProtection algorithmName="SHA-512" hashValue="CJ2XoGA2kUpVbk7aH5rh+3SWS+nxLh/El0+VAiC584eTTaoDpyAN5IPRGgh0MzZI7h2gyEbIhMzYVv9UsDpPKQ==" saltValue="2VrgYcQQqwEiaqkl4vcepA==" spinCount="100000" sheet="1" objects="1" scenarios="1"/>
  <mergeCells count="12">
    <mergeCell ref="B22:F22"/>
    <mergeCell ref="B1:J1"/>
    <mergeCell ref="B2:M2"/>
    <mergeCell ref="B3:M3"/>
    <mergeCell ref="B4:M4"/>
    <mergeCell ref="B8:M8"/>
    <mergeCell ref="B9:D9"/>
    <mergeCell ref="B10:G10"/>
    <mergeCell ref="B13:M13"/>
    <mergeCell ref="B14:M14"/>
    <mergeCell ref="B21:M21"/>
    <mergeCell ref="B5:D5"/>
  </mergeCells>
  <phoneticPr fontId="1"/>
  <hyperlinks>
    <hyperlink ref="B6" r:id="rId1" xr:uid="{00000000-0004-0000-0000-000000000000}"/>
  </hyperlinks>
  <pageMargins left="0.51181102362204722" right="0.51181102362204722" top="0.74803149606299213" bottom="0.74803149606299213" header="0.31496062992125984" footer="0.31496062992125984"/>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21"/>
  <sheetViews>
    <sheetView view="pageBreakPreview" zoomScaleNormal="100" zoomScaleSheetLayoutView="100" workbookViewId="0"/>
  </sheetViews>
  <sheetFormatPr defaultRowHeight="13.5" x14ac:dyDescent="0.15"/>
  <cols>
    <col min="1" max="1" width="21.25" style="17" customWidth="1"/>
    <col min="2" max="2" width="9" style="17"/>
    <col min="3" max="3" width="9" style="17" customWidth="1"/>
    <col min="4" max="4" width="11" style="17" bestFit="1" customWidth="1"/>
    <col min="5" max="5" width="9" style="17" customWidth="1"/>
    <col min="6" max="6" width="11.25" style="17" customWidth="1"/>
    <col min="7" max="7" width="9" style="17" customWidth="1"/>
    <col min="8" max="8" width="9" style="17"/>
    <col min="9" max="9" width="9" style="17" customWidth="1"/>
    <col min="10" max="16384" width="9" style="17"/>
  </cols>
  <sheetData>
    <row r="1" spans="1:9" ht="15" customHeight="1" x14ac:dyDescent="0.15">
      <c r="A1" s="17" t="s">
        <v>61</v>
      </c>
      <c r="F1" s="18"/>
      <c r="G1" s="19"/>
      <c r="H1" s="20"/>
      <c r="I1" s="21"/>
    </row>
    <row r="3" spans="1:9" ht="24" customHeight="1" x14ac:dyDescent="0.15">
      <c r="A3" s="22" t="s">
        <v>27</v>
      </c>
      <c r="B3" s="81">
        <v>46097</v>
      </c>
      <c r="C3" s="82"/>
      <c r="D3" s="82"/>
      <c r="E3" s="82"/>
      <c r="F3" s="83"/>
      <c r="G3" s="23" t="str">
        <f>IF(B3="","※未入力です","")</f>
        <v/>
      </c>
    </row>
    <row r="4" spans="1:9" ht="24" customHeight="1" x14ac:dyDescent="0.15">
      <c r="A4" s="24" t="s">
        <v>20</v>
      </c>
      <c r="B4" s="25"/>
      <c r="C4" s="26"/>
      <c r="D4" s="26"/>
      <c r="E4" s="26"/>
      <c r="F4" s="26"/>
    </row>
    <row r="5" spans="1:9" ht="24" customHeight="1" x14ac:dyDescent="0.15">
      <c r="A5" s="84" t="s">
        <v>34</v>
      </c>
      <c r="B5" s="87" t="s">
        <v>19</v>
      </c>
      <c r="C5" s="87"/>
      <c r="D5" s="88"/>
      <c r="E5" s="88"/>
      <c r="F5" s="88"/>
      <c r="G5" s="23" t="str">
        <f>IF(D5="","※未入力です","")</f>
        <v>※未入力です</v>
      </c>
    </row>
    <row r="6" spans="1:9" ht="24" customHeight="1" x14ac:dyDescent="0.15">
      <c r="A6" s="85"/>
      <c r="B6" s="89" t="s">
        <v>21</v>
      </c>
      <c r="C6" s="90"/>
      <c r="D6" s="91"/>
      <c r="E6" s="92"/>
      <c r="F6" s="93"/>
      <c r="G6" s="23" t="str">
        <f t="shared" ref="G6:G18" si="0">IF(D6="","※未入力です","")</f>
        <v>※未入力です</v>
      </c>
    </row>
    <row r="7" spans="1:9" ht="24" customHeight="1" x14ac:dyDescent="0.15">
      <c r="A7" s="85"/>
      <c r="B7" s="89" t="s">
        <v>116</v>
      </c>
      <c r="C7" s="90"/>
      <c r="D7" s="91"/>
      <c r="E7" s="92"/>
      <c r="F7" s="93"/>
      <c r="G7" s="23" t="str">
        <f t="shared" si="0"/>
        <v>※未入力です</v>
      </c>
    </row>
    <row r="8" spans="1:9" ht="24" customHeight="1" x14ac:dyDescent="0.15">
      <c r="A8" s="85"/>
      <c r="B8" s="94" t="s">
        <v>14</v>
      </c>
      <c r="C8" s="95"/>
      <c r="D8" s="96"/>
      <c r="E8" s="97"/>
      <c r="F8" s="98"/>
      <c r="G8" s="23" t="str">
        <f t="shared" si="0"/>
        <v>※未入力です</v>
      </c>
    </row>
    <row r="9" spans="1:9" ht="52.5" customHeight="1" x14ac:dyDescent="0.15">
      <c r="A9" s="85"/>
      <c r="B9" s="99" t="s">
        <v>15</v>
      </c>
      <c r="C9" s="95"/>
      <c r="D9" s="100"/>
      <c r="E9" s="101"/>
      <c r="F9" s="102"/>
      <c r="G9" s="23" t="str">
        <f t="shared" si="0"/>
        <v>※未入力です</v>
      </c>
    </row>
    <row r="10" spans="1:9" ht="21" customHeight="1" x14ac:dyDescent="0.15">
      <c r="A10" s="85"/>
      <c r="B10" s="99" t="s">
        <v>16</v>
      </c>
      <c r="C10" s="95"/>
      <c r="D10" s="96"/>
      <c r="E10" s="97"/>
      <c r="F10" s="98"/>
      <c r="G10" s="23" t="str">
        <f t="shared" si="0"/>
        <v>※未入力です</v>
      </c>
    </row>
    <row r="11" spans="1:9" ht="21" customHeight="1" x14ac:dyDescent="0.15">
      <c r="A11" s="86"/>
      <c r="B11" s="99" t="s">
        <v>17</v>
      </c>
      <c r="C11" s="95"/>
      <c r="D11" s="96"/>
      <c r="E11" s="97"/>
      <c r="F11" s="98"/>
      <c r="G11" s="23" t="str">
        <f t="shared" si="0"/>
        <v>※未入力です</v>
      </c>
    </row>
    <row r="12" spans="1:9" ht="7.5" customHeight="1" x14ac:dyDescent="0.15">
      <c r="G12" s="23"/>
    </row>
    <row r="13" spans="1:9" ht="24" customHeight="1" x14ac:dyDescent="0.15">
      <c r="A13" s="17" t="s">
        <v>63</v>
      </c>
      <c r="G13" s="23"/>
    </row>
    <row r="14" spans="1:9" ht="24" customHeight="1" x14ac:dyDescent="0.15">
      <c r="A14" s="107" t="s">
        <v>33</v>
      </c>
      <c r="B14" s="107" t="s">
        <v>22</v>
      </c>
      <c r="C14" s="107"/>
      <c r="D14" s="88"/>
      <c r="E14" s="88"/>
      <c r="F14" s="88"/>
      <c r="G14" s="23" t="str">
        <f t="shared" si="0"/>
        <v>※未入力です</v>
      </c>
    </row>
    <row r="15" spans="1:9" ht="24" customHeight="1" x14ac:dyDescent="0.15">
      <c r="A15" s="107"/>
      <c r="B15" s="107" t="s">
        <v>23</v>
      </c>
      <c r="C15" s="107"/>
      <c r="D15" s="88"/>
      <c r="E15" s="88"/>
      <c r="F15" s="88"/>
      <c r="G15" s="23" t="str">
        <f t="shared" si="0"/>
        <v>※未入力です</v>
      </c>
    </row>
    <row r="16" spans="1:9" ht="24" customHeight="1" x14ac:dyDescent="0.15">
      <c r="A16" s="107"/>
      <c r="B16" s="99" t="s">
        <v>82</v>
      </c>
      <c r="C16" s="95"/>
      <c r="D16" s="106" t="s">
        <v>83</v>
      </c>
      <c r="E16" s="106"/>
      <c r="F16" s="106"/>
      <c r="G16" s="23" t="str">
        <f>IF(I16&gt;0,"","※未選択です")</f>
        <v>※未選択です</v>
      </c>
      <c r="I16" s="43"/>
    </row>
    <row r="17" spans="1:7" ht="24" customHeight="1" x14ac:dyDescent="0.15">
      <c r="A17" s="107"/>
      <c r="B17" s="107" t="s">
        <v>26</v>
      </c>
      <c r="C17" s="107"/>
      <c r="D17" s="103"/>
      <c r="E17" s="103"/>
      <c r="F17" s="103"/>
      <c r="G17" s="23" t="str">
        <f t="shared" si="0"/>
        <v>※未入力です</v>
      </c>
    </row>
    <row r="18" spans="1:7" ht="24" customHeight="1" x14ac:dyDescent="0.15">
      <c r="A18" s="107"/>
      <c r="B18" s="99" t="s">
        <v>18</v>
      </c>
      <c r="C18" s="95"/>
      <c r="D18" s="105"/>
      <c r="E18" s="92"/>
      <c r="F18" s="93"/>
      <c r="G18" s="23" t="str">
        <f t="shared" si="0"/>
        <v>※未入力です</v>
      </c>
    </row>
    <row r="19" spans="1:7" ht="24" customHeight="1" x14ac:dyDescent="0.15">
      <c r="A19" s="107"/>
      <c r="B19" s="108" t="s">
        <v>62</v>
      </c>
      <c r="C19" s="108"/>
      <c r="D19" s="27" t="s">
        <v>24</v>
      </c>
      <c r="E19" s="103"/>
      <c r="F19" s="103"/>
      <c r="G19" s="23" t="str">
        <f>IF(E19="","※未入力です","")</f>
        <v>※未入力です</v>
      </c>
    </row>
    <row r="20" spans="1:7" ht="24" customHeight="1" x14ac:dyDescent="0.15">
      <c r="A20" s="107"/>
      <c r="B20" s="108"/>
      <c r="C20" s="108"/>
      <c r="D20" s="27" t="s">
        <v>25</v>
      </c>
      <c r="E20" s="104"/>
      <c r="F20" s="104"/>
      <c r="G20" s="23" t="str">
        <f>IF(E20="","※未入力です","")</f>
        <v>※未入力です</v>
      </c>
    </row>
    <row r="21" spans="1:7" x14ac:dyDescent="0.15">
      <c r="G21" s="23"/>
    </row>
  </sheetData>
  <sheetProtection algorithmName="SHA-512" hashValue="ZxSMjmon3+EiO/N+kTbh1iZ42O32ZeSb5B1AW2h0upAJMuI+RD9zdi8pEsttvaLXhZfFxgBR0T5mZ6lcSscGvA==" saltValue="VMs3Sd55XafH+Jnhcl7LgQ==" spinCount="100000" sheet="1" objects="1" scenarios="1"/>
  <mergeCells count="30">
    <mergeCell ref="B14:C14"/>
    <mergeCell ref="B15:C15"/>
    <mergeCell ref="B17:C17"/>
    <mergeCell ref="B19:C20"/>
    <mergeCell ref="A14:A20"/>
    <mergeCell ref="B18:C18"/>
    <mergeCell ref="B16:C16"/>
    <mergeCell ref="D17:F17"/>
    <mergeCell ref="D15:F15"/>
    <mergeCell ref="D14:F14"/>
    <mergeCell ref="E20:F20"/>
    <mergeCell ref="E19:F19"/>
    <mergeCell ref="D18:F18"/>
    <mergeCell ref="D16:F16"/>
    <mergeCell ref="B3:F3"/>
    <mergeCell ref="A5:A11"/>
    <mergeCell ref="B5:C5"/>
    <mergeCell ref="D5:F5"/>
    <mergeCell ref="B6:C6"/>
    <mergeCell ref="D6:F6"/>
    <mergeCell ref="B8:C8"/>
    <mergeCell ref="D8:F8"/>
    <mergeCell ref="B9:C9"/>
    <mergeCell ref="B10:C10"/>
    <mergeCell ref="B11:C11"/>
    <mergeCell ref="D9:F9"/>
    <mergeCell ref="D10:F10"/>
    <mergeCell ref="D11:F11"/>
    <mergeCell ref="D7:F7"/>
    <mergeCell ref="B7:C7"/>
  </mergeCells>
  <phoneticPr fontId="1"/>
  <conditionalFormatting sqref="B3 D5:D11 D17:D18 E19:E20">
    <cfRule type="notContainsBlanks" dxfId="21" priority="9">
      <formula>LEN(TRIM(B3))&gt;0</formula>
    </cfRule>
  </conditionalFormatting>
  <conditionalFormatting sqref="D14:D15">
    <cfRule type="notContainsBlanks" dxfId="20" priority="2">
      <formula>LEN(TRIM(D14))&gt;0</formula>
    </cfRule>
  </conditionalFormatting>
  <conditionalFormatting sqref="D16:F16">
    <cfRule type="expression" dxfId="19" priority="1">
      <formula>$I$16&gt;0</formula>
    </cfRule>
  </conditionalFormatting>
  <pageMargins left="0.7" right="0.7" top="0.75" bottom="0.75" header="0.3" footer="0.3"/>
  <pageSetup paperSize="9" orientation="portrait" r:id="rId1"/>
  <headerFooter>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locked="0" defaultSize="0" autoFill="0" autoLine="0" autoPict="0">
                <anchor moveWithCells="1">
                  <from>
                    <xdr:col>3</xdr:col>
                    <xdr:colOff>342900</xdr:colOff>
                    <xdr:row>15</xdr:row>
                    <xdr:rowOff>28575</xdr:rowOff>
                  </from>
                  <to>
                    <xdr:col>3</xdr:col>
                    <xdr:colOff>695325</xdr:colOff>
                    <xdr:row>15</xdr:row>
                    <xdr:rowOff>276225</xdr:rowOff>
                  </to>
                </anchor>
              </controlPr>
            </control>
          </mc:Choice>
        </mc:AlternateContent>
        <mc:AlternateContent xmlns:mc="http://schemas.openxmlformats.org/markup-compatibility/2006">
          <mc:Choice Requires="x14">
            <control shapeId="4098" r:id="rId5" name="Option Button 2">
              <controlPr locked="0" defaultSize="0" autoFill="0" autoLine="0" autoPict="0">
                <anchor moveWithCells="1">
                  <from>
                    <xdr:col>4</xdr:col>
                    <xdr:colOff>504825</xdr:colOff>
                    <xdr:row>15</xdr:row>
                    <xdr:rowOff>38100</xdr:rowOff>
                  </from>
                  <to>
                    <xdr:col>5</xdr:col>
                    <xdr:colOff>180975</xdr:colOff>
                    <xdr:row>15</xdr:row>
                    <xdr:rowOff>276225</xdr:rowOff>
                  </to>
                </anchor>
              </controlPr>
            </control>
          </mc:Choice>
        </mc:AlternateContent>
        <mc:AlternateContent xmlns:mc="http://schemas.openxmlformats.org/markup-compatibility/2006">
          <mc:Choice Requires="x14">
            <control shapeId="4099" r:id="rId6" name="Group Box 3">
              <controlPr defaultSize="0" autoFill="0" autoPict="0">
                <anchor moveWithCells="1">
                  <from>
                    <xdr:col>3</xdr:col>
                    <xdr:colOff>66675</xdr:colOff>
                    <xdr:row>14</xdr:row>
                    <xdr:rowOff>190500</xdr:rowOff>
                  </from>
                  <to>
                    <xdr:col>6</xdr:col>
                    <xdr:colOff>19050</xdr:colOff>
                    <xdr:row>16</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P35"/>
  <sheetViews>
    <sheetView view="pageBreakPreview" zoomScale="60" zoomScaleNormal="77" workbookViewId="0"/>
  </sheetViews>
  <sheetFormatPr defaultRowHeight="12" x14ac:dyDescent="0.15"/>
  <cols>
    <col min="1" max="1" width="7.125" style="2" customWidth="1"/>
    <col min="2" max="2" width="15.375" style="2" customWidth="1"/>
    <col min="3" max="3" width="4.625" style="2" customWidth="1"/>
    <col min="4" max="4" width="3.625" style="2" customWidth="1"/>
    <col min="5" max="5" width="4.625" style="2" customWidth="1"/>
    <col min="6" max="6" width="3.625" style="2" customWidth="1"/>
    <col min="7" max="7" width="4.625" style="2" customWidth="1"/>
    <col min="8" max="8" width="3.625" style="2" customWidth="1"/>
    <col min="9" max="9" width="6.25" style="2" customWidth="1"/>
    <col min="10" max="10" width="8.125" style="2" customWidth="1"/>
    <col min="11" max="11" width="3.75" style="2" customWidth="1"/>
    <col min="12" max="13" width="4.625" style="2" customWidth="1"/>
    <col min="14" max="14" width="3.125" style="2" customWidth="1"/>
    <col min="15" max="15" width="4.625" style="2" customWidth="1"/>
    <col min="16" max="16" width="3.125" style="2" customWidth="1"/>
    <col min="17" max="16384" width="9" style="2"/>
  </cols>
  <sheetData>
    <row r="1" spans="1:16" ht="20.100000000000001" customHeight="1" x14ac:dyDescent="0.15">
      <c r="A1" s="28" t="s">
        <v>0</v>
      </c>
      <c r="B1" s="28"/>
      <c r="C1" s="28"/>
      <c r="D1" s="28"/>
      <c r="E1" s="28"/>
      <c r="F1" s="28"/>
      <c r="G1" s="28"/>
      <c r="H1" s="28"/>
      <c r="I1" s="28"/>
      <c r="J1" s="28"/>
      <c r="K1" s="28"/>
      <c r="L1" s="28"/>
      <c r="M1" s="28"/>
      <c r="N1" s="28"/>
      <c r="O1" s="28"/>
      <c r="P1" s="28"/>
    </row>
    <row r="2" spans="1:16" ht="20.100000000000001" customHeight="1" x14ac:dyDescent="0.15">
      <c r="A2" s="28"/>
      <c r="B2" s="28"/>
      <c r="C2" s="28"/>
      <c r="D2" s="28"/>
      <c r="E2" s="28"/>
      <c r="F2" s="28"/>
      <c r="G2" s="28"/>
      <c r="H2" s="28"/>
      <c r="I2" s="28"/>
      <c r="J2" s="109" t="s">
        <v>1</v>
      </c>
      <c r="K2" s="109"/>
      <c r="L2" s="113">
        <f>IF(様式第1号_入力項目!B3="","",様式第1号_入力項目!B3)</f>
        <v>46097</v>
      </c>
      <c r="M2" s="113"/>
      <c r="N2" s="113"/>
      <c r="O2" s="113"/>
      <c r="P2" s="113"/>
    </row>
    <row r="3" spans="1:16" ht="20.100000000000001" customHeight="1" x14ac:dyDescent="0.15">
      <c r="A3" s="28"/>
      <c r="B3" s="28"/>
      <c r="C3" s="28"/>
      <c r="D3" s="28"/>
      <c r="E3" s="28"/>
      <c r="F3" s="28"/>
      <c r="G3" s="28"/>
      <c r="H3" s="28"/>
      <c r="I3" s="28"/>
      <c r="J3" s="28"/>
      <c r="K3" s="28"/>
      <c r="L3" s="28"/>
      <c r="M3" s="28"/>
      <c r="N3" s="28"/>
      <c r="O3" s="28"/>
      <c r="P3" s="28"/>
    </row>
    <row r="4" spans="1:16" ht="20.100000000000001" customHeight="1" x14ac:dyDescent="0.15">
      <c r="A4" s="28" t="s">
        <v>2</v>
      </c>
      <c r="B4" s="28"/>
      <c r="C4" s="28"/>
      <c r="D4" s="28"/>
      <c r="E4" s="28"/>
      <c r="F4" s="28"/>
      <c r="G4" s="28"/>
      <c r="H4" s="28"/>
      <c r="I4" s="28"/>
      <c r="J4" s="28"/>
      <c r="K4" s="28"/>
      <c r="L4" s="28"/>
      <c r="M4" s="28"/>
      <c r="N4" s="28"/>
      <c r="O4" s="28"/>
      <c r="P4" s="28"/>
    </row>
    <row r="5" spans="1:16" ht="20.100000000000001" customHeight="1" x14ac:dyDescent="0.15">
      <c r="A5" s="28" t="s">
        <v>3</v>
      </c>
      <c r="B5" s="28"/>
      <c r="C5" s="28"/>
      <c r="D5" s="28"/>
      <c r="E5" s="28"/>
      <c r="F5" s="28"/>
      <c r="G5" s="28"/>
      <c r="H5" s="28"/>
      <c r="I5" s="28"/>
      <c r="J5" s="28"/>
      <c r="K5" s="28"/>
      <c r="L5" s="28"/>
      <c r="M5" s="28"/>
      <c r="N5" s="28"/>
      <c r="O5" s="28"/>
      <c r="P5" s="28"/>
    </row>
    <row r="6" spans="1:16" ht="20.100000000000001" customHeight="1" x14ac:dyDescent="0.15">
      <c r="A6" s="28"/>
      <c r="B6" s="28"/>
      <c r="C6" s="28"/>
      <c r="D6" s="28"/>
      <c r="E6" s="28"/>
      <c r="F6" s="28"/>
      <c r="G6" s="28"/>
      <c r="H6" s="28"/>
      <c r="I6" s="28"/>
      <c r="J6" s="28"/>
      <c r="K6" s="28"/>
      <c r="L6" s="28"/>
      <c r="M6" s="28"/>
      <c r="N6" s="28"/>
      <c r="O6" s="28"/>
      <c r="P6" s="28"/>
    </row>
    <row r="7" spans="1:16" ht="20.100000000000001" customHeight="1" x14ac:dyDescent="0.15">
      <c r="A7" s="28"/>
      <c r="B7" s="28"/>
      <c r="C7" s="28"/>
      <c r="D7" s="28"/>
      <c r="E7" s="28"/>
      <c r="F7" s="28"/>
      <c r="G7" s="28"/>
      <c r="H7" s="28"/>
      <c r="I7" s="28"/>
      <c r="J7" s="28"/>
      <c r="K7" s="28"/>
      <c r="L7" s="28"/>
      <c r="M7" s="28"/>
      <c r="N7" s="28"/>
      <c r="O7" s="28"/>
      <c r="P7" s="28"/>
    </row>
    <row r="8" spans="1:16" ht="20.100000000000001" customHeight="1" x14ac:dyDescent="0.15">
      <c r="A8" s="110" t="s">
        <v>4</v>
      </c>
      <c r="B8" s="110"/>
      <c r="C8" s="110"/>
      <c r="D8" s="110"/>
      <c r="E8" s="110"/>
      <c r="F8" s="110"/>
      <c r="G8" s="110"/>
      <c r="H8" s="110"/>
      <c r="I8" s="110"/>
      <c r="J8" s="110"/>
      <c r="K8" s="110"/>
      <c r="L8" s="110"/>
      <c r="M8" s="110"/>
      <c r="N8" s="110"/>
      <c r="O8" s="110"/>
      <c r="P8" s="110"/>
    </row>
    <row r="9" spans="1:16" ht="20.100000000000001" customHeight="1" x14ac:dyDescent="0.15">
      <c r="A9" s="28"/>
      <c r="B9" s="28"/>
      <c r="C9" s="28"/>
      <c r="D9" s="28"/>
      <c r="E9" s="28"/>
      <c r="F9" s="28"/>
      <c r="G9" s="28"/>
      <c r="H9" s="28"/>
      <c r="I9" s="28"/>
      <c r="J9" s="28"/>
      <c r="K9" s="28"/>
      <c r="L9" s="28"/>
      <c r="M9" s="28"/>
      <c r="N9" s="28"/>
      <c r="O9" s="28"/>
      <c r="P9" s="28"/>
    </row>
    <row r="10" spans="1:16" ht="34.5" customHeight="1" x14ac:dyDescent="0.15">
      <c r="A10" s="111" t="s">
        <v>64</v>
      </c>
      <c r="B10" s="111"/>
      <c r="C10" s="111"/>
      <c r="D10" s="111"/>
      <c r="E10" s="111"/>
      <c r="F10" s="111"/>
      <c r="G10" s="111"/>
      <c r="H10" s="111"/>
      <c r="I10" s="111"/>
      <c r="J10" s="111"/>
      <c r="K10" s="111"/>
      <c r="L10" s="111"/>
      <c r="M10" s="111"/>
      <c r="N10" s="111"/>
      <c r="O10" s="111"/>
      <c r="P10" s="29"/>
    </row>
    <row r="11" spans="1:16" ht="20.100000000000001" customHeight="1" x14ac:dyDescent="0.15">
      <c r="A11" s="28"/>
      <c r="B11" s="28"/>
      <c r="C11" s="28"/>
      <c r="D11" s="28"/>
      <c r="E11" s="28"/>
      <c r="F11" s="28"/>
      <c r="G11" s="28"/>
      <c r="H11" s="28"/>
      <c r="I11" s="28"/>
      <c r="J11" s="28"/>
      <c r="K11" s="28"/>
      <c r="L11" s="28"/>
      <c r="M11" s="28"/>
      <c r="N11" s="28"/>
      <c r="O11" s="28"/>
      <c r="P11" s="28"/>
    </row>
    <row r="12" spans="1:16" ht="50.1" customHeight="1" x14ac:dyDescent="0.15">
      <c r="A12" s="30" t="s">
        <v>5</v>
      </c>
      <c r="B12" s="28"/>
      <c r="C12" s="28"/>
      <c r="D12" s="28"/>
      <c r="E12" s="28"/>
      <c r="F12" s="28"/>
      <c r="G12" s="28"/>
      <c r="H12" s="28"/>
      <c r="I12" s="28"/>
      <c r="J12" s="28"/>
      <c r="K12" s="28"/>
      <c r="L12" s="28"/>
      <c r="M12" s="28"/>
      <c r="N12" s="28"/>
      <c r="O12" s="28"/>
      <c r="P12" s="28"/>
    </row>
    <row r="13" spans="1:16" ht="50.1" customHeight="1" x14ac:dyDescent="0.15">
      <c r="A13" s="112" t="s">
        <v>6</v>
      </c>
      <c r="B13" s="112"/>
      <c r="C13" s="114">
        <f>様式第1号_入力項目!D9</f>
        <v>0</v>
      </c>
      <c r="D13" s="114"/>
      <c r="E13" s="114"/>
      <c r="F13" s="114"/>
      <c r="G13" s="114"/>
      <c r="H13" s="114"/>
      <c r="I13" s="114"/>
      <c r="J13" s="114"/>
      <c r="K13" s="114"/>
      <c r="L13" s="114"/>
      <c r="M13" s="33"/>
      <c r="N13" s="33"/>
      <c r="O13" s="33"/>
      <c r="P13" s="28"/>
    </row>
    <row r="14" spans="1:16" ht="50.1" customHeight="1" x14ac:dyDescent="0.15">
      <c r="A14" s="112" t="s">
        <v>7</v>
      </c>
      <c r="B14" s="112"/>
      <c r="C14" s="114">
        <f>様式第1号_入力項目!D5</f>
        <v>0</v>
      </c>
      <c r="D14" s="114"/>
      <c r="E14" s="114"/>
      <c r="F14" s="114"/>
      <c r="G14" s="114"/>
      <c r="H14" s="114"/>
      <c r="I14" s="114"/>
      <c r="J14" s="114"/>
      <c r="K14" s="114"/>
      <c r="L14" s="114"/>
      <c r="M14" s="28"/>
      <c r="N14" s="28"/>
      <c r="O14" s="28"/>
      <c r="P14" s="28"/>
    </row>
    <row r="15" spans="1:16" ht="50.1" customHeight="1" x14ac:dyDescent="0.15">
      <c r="A15" s="112" t="s">
        <v>8</v>
      </c>
      <c r="B15" s="112"/>
      <c r="C15" s="115">
        <f>様式第1号_入力項目!D10</f>
        <v>0</v>
      </c>
      <c r="D15" s="115"/>
      <c r="E15" s="115"/>
      <c r="F15" s="115"/>
      <c r="G15" s="115"/>
      <c r="H15" s="115"/>
      <c r="I15" s="116" t="s">
        <v>9</v>
      </c>
      <c r="J15" s="116"/>
      <c r="K15" s="115">
        <f>様式第1号_入力項目!D11</f>
        <v>0</v>
      </c>
      <c r="L15" s="115"/>
      <c r="M15" s="28"/>
      <c r="N15" s="28"/>
      <c r="O15" s="28"/>
      <c r="P15" s="28"/>
    </row>
    <row r="16" spans="1:16" ht="50.1" customHeight="1" x14ac:dyDescent="0.15">
      <c r="A16" s="112" t="s">
        <v>10</v>
      </c>
      <c r="B16" s="112"/>
      <c r="C16" s="115">
        <f>様式第1号_入力項目!D6</f>
        <v>0</v>
      </c>
      <c r="D16" s="115"/>
      <c r="E16" s="115"/>
      <c r="F16" s="115"/>
      <c r="G16" s="115"/>
      <c r="H16" s="115"/>
      <c r="I16" s="115"/>
      <c r="J16" s="115"/>
      <c r="K16" s="115"/>
      <c r="L16" s="115"/>
      <c r="M16" s="28" t="s">
        <v>11</v>
      </c>
      <c r="N16" s="28"/>
      <c r="O16" s="28"/>
      <c r="P16" s="28"/>
    </row>
    <row r="17" spans="1:16" ht="23.25" customHeight="1" x14ac:dyDescent="0.15">
      <c r="A17" s="28"/>
      <c r="B17" s="28"/>
      <c r="C17" s="28"/>
      <c r="D17" s="28"/>
      <c r="E17" s="28"/>
      <c r="F17" s="28"/>
      <c r="G17" s="28"/>
      <c r="H17" s="28"/>
      <c r="I17" s="28"/>
      <c r="J17" s="28"/>
      <c r="K17" s="28"/>
      <c r="L17" s="28"/>
      <c r="M17" s="28"/>
      <c r="N17" s="28"/>
      <c r="O17" s="28"/>
      <c r="P17" s="28"/>
    </row>
    <row r="18" spans="1:16" ht="50.1" customHeight="1" x14ac:dyDescent="0.15">
      <c r="A18" s="30" t="s">
        <v>78</v>
      </c>
      <c r="B18" s="28"/>
      <c r="C18" s="28"/>
      <c r="D18" s="28"/>
      <c r="E18" s="28"/>
      <c r="F18" s="28"/>
      <c r="G18" s="28"/>
      <c r="H18" s="28"/>
      <c r="I18" s="28"/>
      <c r="J18" s="28"/>
      <c r="K18" s="28"/>
      <c r="L18" s="28"/>
      <c r="M18" s="28"/>
      <c r="N18" s="28"/>
      <c r="O18" s="28"/>
      <c r="P18" s="28"/>
    </row>
    <row r="19" spans="1:16" ht="50.1" customHeight="1" x14ac:dyDescent="0.15">
      <c r="A19" s="117" t="s">
        <v>12</v>
      </c>
      <c r="B19" s="117"/>
      <c r="C19" s="115">
        <f>様式第1号_入力項目!D14</f>
        <v>0</v>
      </c>
      <c r="D19" s="115"/>
      <c r="E19" s="115"/>
      <c r="F19" s="115"/>
      <c r="G19" s="115"/>
      <c r="H19" s="115"/>
      <c r="I19" s="115"/>
      <c r="J19" s="115"/>
      <c r="K19" s="115"/>
      <c r="L19" s="115"/>
      <c r="M19" s="28" t="s">
        <v>13</v>
      </c>
      <c r="N19" s="28"/>
      <c r="O19" s="28"/>
      <c r="P19" s="28"/>
    </row>
    <row r="20" spans="1:16" ht="50.1" customHeight="1" x14ac:dyDescent="0.15">
      <c r="A20" s="117" t="s">
        <v>31</v>
      </c>
      <c r="B20" s="117"/>
      <c r="C20" s="118">
        <f>様式第1号_入力項目!D15</f>
        <v>0</v>
      </c>
      <c r="D20" s="118"/>
      <c r="E20" s="118"/>
      <c r="F20" s="118"/>
      <c r="G20" s="118"/>
      <c r="H20" s="118"/>
      <c r="I20" s="118"/>
      <c r="J20" s="118"/>
      <c r="K20" s="118"/>
      <c r="L20" s="118"/>
      <c r="M20" s="28"/>
      <c r="N20" s="28"/>
      <c r="O20" s="28"/>
      <c r="P20" s="28"/>
    </row>
    <row r="21" spans="1:16" ht="50.1" customHeight="1" x14ac:dyDescent="0.15">
      <c r="A21" s="118" t="s">
        <v>32</v>
      </c>
      <c r="B21" s="118"/>
      <c r="C21" s="119">
        <f>様式第1号_入力項目!D17</f>
        <v>0</v>
      </c>
      <c r="D21" s="119"/>
      <c r="E21" s="119"/>
      <c r="F21" s="119"/>
      <c r="G21" s="119"/>
      <c r="H21" s="119"/>
      <c r="I21" s="119"/>
      <c r="J21" s="119"/>
      <c r="K21" s="119"/>
      <c r="L21" s="119"/>
      <c r="M21" s="28"/>
      <c r="N21" s="28"/>
      <c r="O21" s="28"/>
      <c r="P21" s="28"/>
    </row>
    <row r="22" spans="1:16" ht="50.1" customHeight="1" x14ac:dyDescent="0.15">
      <c r="A22" s="112" t="s">
        <v>18</v>
      </c>
      <c r="B22" s="112"/>
      <c r="C22" s="114">
        <f>様式第1号_入力項目!D18</f>
        <v>0</v>
      </c>
      <c r="D22" s="114"/>
      <c r="E22" s="114"/>
      <c r="F22" s="114"/>
      <c r="G22" s="114"/>
      <c r="H22" s="114"/>
      <c r="I22" s="114"/>
      <c r="J22" s="114"/>
      <c r="K22" s="114"/>
      <c r="L22" s="114"/>
      <c r="M22" s="28"/>
      <c r="N22" s="28"/>
      <c r="O22" s="28"/>
      <c r="P22" s="28"/>
    </row>
    <row r="23" spans="1:16" ht="14.25" x14ac:dyDescent="0.15">
      <c r="A23" s="31"/>
      <c r="B23" s="28"/>
      <c r="C23" s="28"/>
      <c r="D23" s="28"/>
      <c r="E23" s="28"/>
      <c r="F23" s="28"/>
      <c r="G23" s="28"/>
      <c r="H23" s="28"/>
      <c r="I23" s="28"/>
      <c r="J23" s="28"/>
      <c r="K23" s="28"/>
      <c r="L23" s="28"/>
      <c r="M23" s="28"/>
      <c r="N23" s="28"/>
      <c r="O23" s="28"/>
      <c r="P23" s="28"/>
    </row>
    <row r="24" spans="1:16" ht="14.25" x14ac:dyDescent="0.15">
      <c r="A24" s="28"/>
      <c r="B24" s="28"/>
      <c r="C24" s="28"/>
      <c r="D24" s="28"/>
      <c r="E24" s="28"/>
      <c r="F24" s="28"/>
      <c r="G24" s="28"/>
      <c r="H24" s="28"/>
      <c r="I24" s="28"/>
      <c r="J24" s="28"/>
      <c r="K24" s="28"/>
      <c r="L24" s="28"/>
      <c r="M24" s="28"/>
      <c r="N24" s="28"/>
      <c r="O24" s="28"/>
      <c r="P24" s="28"/>
    </row>
    <row r="25" spans="1:16" ht="14.25" x14ac:dyDescent="0.15">
      <c r="A25" s="28"/>
      <c r="B25" s="28"/>
      <c r="C25" s="28"/>
      <c r="D25" s="28"/>
      <c r="E25" s="28"/>
      <c r="F25" s="28"/>
      <c r="G25" s="28"/>
      <c r="H25" s="28"/>
      <c r="I25" s="28"/>
      <c r="J25" s="28"/>
      <c r="K25" s="28"/>
      <c r="L25" s="28"/>
      <c r="M25" s="28"/>
      <c r="N25" s="28"/>
      <c r="O25" s="28"/>
      <c r="P25" s="28"/>
    </row>
    <row r="26" spans="1:16" ht="14.25" x14ac:dyDescent="0.15">
      <c r="A26" s="28"/>
      <c r="B26" s="28"/>
      <c r="C26" s="28"/>
      <c r="D26" s="28"/>
      <c r="E26" s="28"/>
      <c r="F26" s="28"/>
      <c r="G26" s="28"/>
      <c r="H26" s="28"/>
      <c r="I26" s="28"/>
      <c r="J26" s="28"/>
      <c r="K26" s="28"/>
      <c r="L26" s="28"/>
      <c r="M26" s="28"/>
      <c r="N26" s="28"/>
      <c r="O26" s="28"/>
      <c r="P26" s="28"/>
    </row>
    <row r="27" spans="1:16" ht="14.25" x14ac:dyDescent="0.15">
      <c r="A27" s="28"/>
      <c r="B27" s="28"/>
      <c r="C27" s="28"/>
      <c r="D27" s="28"/>
      <c r="E27" s="28"/>
      <c r="F27" s="28"/>
      <c r="G27" s="28"/>
      <c r="H27" s="28"/>
      <c r="I27" s="28"/>
      <c r="J27" s="28"/>
      <c r="K27" s="28"/>
      <c r="L27" s="28"/>
      <c r="M27" s="28"/>
      <c r="N27" s="28"/>
      <c r="O27" s="28"/>
      <c r="P27" s="28"/>
    </row>
    <row r="28" spans="1:16" ht="14.25" x14ac:dyDescent="0.15">
      <c r="A28" s="28"/>
      <c r="B28" s="28"/>
      <c r="C28" s="28"/>
      <c r="D28" s="28"/>
      <c r="E28" s="28"/>
      <c r="F28" s="28"/>
      <c r="G28" s="28"/>
      <c r="H28" s="28"/>
      <c r="I28" s="28"/>
      <c r="J28" s="28"/>
      <c r="K28" s="28"/>
      <c r="L28" s="28"/>
      <c r="M28" s="28"/>
      <c r="N28" s="28"/>
      <c r="O28" s="28"/>
      <c r="P28" s="28"/>
    </row>
    <row r="29" spans="1:16" ht="14.25" x14ac:dyDescent="0.15">
      <c r="A29" s="28"/>
      <c r="B29" s="28"/>
      <c r="C29" s="28"/>
      <c r="D29" s="28"/>
      <c r="E29" s="28"/>
      <c r="F29" s="28"/>
      <c r="G29" s="28"/>
      <c r="H29" s="28"/>
      <c r="I29" s="28"/>
      <c r="J29" s="28"/>
      <c r="K29" s="28"/>
      <c r="L29" s="28"/>
      <c r="M29" s="28"/>
      <c r="N29" s="28"/>
      <c r="O29" s="28"/>
      <c r="P29" s="28"/>
    </row>
    <row r="30" spans="1:16" ht="14.25" x14ac:dyDescent="0.15">
      <c r="A30" s="28"/>
      <c r="B30" s="28"/>
      <c r="C30" s="28"/>
      <c r="D30" s="28"/>
      <c r="E30" s="28"/>
      <c r="F30" s="28"/>
      <c r="G30" s="28"/>
      <c r="H30" s="28"/>
      <c r="I30" s="28"/>
      <c r="J30" s="28"/>
      <c r="K30" s="28"/>
      <c r="L30" s="28"/>
      <c r="M30" s="28"/>
      <c r="N30" s="28"/>
      <c r="O30" s="28"/>
      <c r="P30" s="28"/>
    </row>
    <row r="31" spans="1:16" ht="14.25" x14ac:dyDescent="0.15">
      <c r="A31" s="28"/>
      <c r="B31" s="28"/>
      <c r="C31" s="28"/>
      <c r="D31" s="28"/>
      <c r="E31" s="28"/>
      <c r="F31" s="28"/>
      <c r="G31" s="28"/>
      <c r="H31" s="28"/>
      <c r="I31" s="28"/>
      <c r="J31" s="28"/>
      <c r="K31" s="28"/>
      <c r="L31" s="28"/>
      <c r="M31" s="28"/>
      <c r="N31" s="28"/>
      <c r="O31" s="28"/>
      <c r="P31" s="28"/>
    </row>
    <row r="32" spans="1:16" ht="14.25" x14ac:dyDescent="0.15">
      <c r="A32" s="28"/>
      <c r="B32" s="28"/>
      <c r="C32" s="28"/>
      <c r="D32" s="28"/>
      <c r="E32" s="28"/>
      <c r="F32" s="28"/>
      <c r="G32" s="28"/>
      <c r="H32" s="28"/>
      <c r="I32" s="28"/>
      <c r="J32" s="28"/>
      <c r="K32" s="28"/>
      <c r="L32" s="28"/>
      <c r="M32" s="28"/>
      <c r="N32" s="28"/>
      <c r="O32" s="28"/>
      <c r="P32" s="28"/>
    </row>
    <row r="33" spans="1:16" ht="14.25" x14ac:dyDescent="0.15">
      <c r="A33" s="28"/>
      <c r="B33" s="28"/>
      <c r="C33" s="28"/>
      <c r="D33" s="28"/>
      <c r="E33" s="28"/>
      <c r="F33" s="28"/>
      <c r="G33" s="28"/>
      <c r="H33" s="28"/>
      <c r="I33" s="28"/>
      <c r="J33" s="28"/>
      <c r="K33" s="28"/>
      <c r="L33" s="28"/>
      <c r="M33" s="28"/>
      <c r="N33" s="28"/>
      <c r="O33" s="28"/>
      <c r="P33" s="28"/>
    </row>
    <row r="34" spans="1:16" ht="14.25" x14ac:dyDescent="0.15">
      <c r="A34" s="28"/>
      <c r="B34" s="28"/>
      <c r="C34" s="28"/>
      <c r="D34" s="28"/>
      <c r="E34" s="28"/>
      <c r="F34" s="28"/>
      <c r="G34" s="28"/>
      <c r="H34" s="28"/>
      <c r="I34" s="28"/>
      <c r="J34" s="28"/>
      <c r="K34" s="28"/>
      <c r="L34" s="28"/>
      <c r="M34" s="28"/>
      <c r="N34" s="28"/>
      <c r="O34" s="28"/>
      <c r="P34" s="28"/>
    </row>
    <row r="35" spans="1:16" ht="14.25" x14ac:dyDescent="0.15">
      <c r="A35" s="28"/>
      <c r="B35" s="28"/>
      <c r="C35" s="28"/>
      <c r="D35" s="28"/>
      <c r="E35" s="28"/>
      <c r="F35" s="28"/>
      <c r="G35" s="28"/>
      <c r="H35" s="28"/>
      <c r="I35" s="28"/>
      <c r="J35" s="28"/>
      <c r="K35" s="28"/>
      <c r="L35" s="28"/>
      <c r="M35" s="28"/>
      <c r="N35" s="28"/>
      <c r="O35" s="28"/>
      <c r="P35" s="28"/>
    </row>
  </sheetData>
  <sheetProtection algorithmName="SHA-512" hashValue="SoSc/Osxn6xsPXb7ITqCChMevJpv9L0HaplIrlK5hGm2+QlNRuebjBxZX/iTvuDxkLN+qoepsShnwhhsxjDpeA==" saltValue="YL+NVDLCqyHo3pn3+50H/w==" spinCount="100000" sheet="1" objects="1" scenarios="1"/>
  <mergeCells count="22">
    <mergeCell ref="A22:B22"/>
    <mergeCell ref="C22:L22"/>
    <mergeCell ref="A16:B16"/>
    <mergeCell ref="C16:L16"/>
    <mergeCell ref="A19:B19"/>
    <mergeCell ref="C19:L19"/>
    <mergeCell ref="A21:B21"/>
    <mergeCell ref="C21:L21"/>
    <mergeCell ref="A20:B20"/>
    <mergeCell ref="C20:L20"/>
    <mergeCell ref="A14:B14"/>
    <mergeCell ref="C14:L14"/>
    <mergeCell ref="A15:B15"/>
    <mergeCell ref="C15:H15"/>
    <mergeCell ref="I15:J15"/>
    <mergeCell ref="K15:L15"/>
    <mergeCell ref="J2:K2"/>
    <mergeCell ref="A8:P8"/>
    <mergeCell ref="A10:O10"/>
    <mergeCell ref="A13:B13"/>
    <mergeCell ref="L2:P2"/>
    <mergeCell ref="C13:L13"/>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32"/>
  <sheetViews>
    <sheetView view="pageBreakPreview" zoomScaleNormal="100" zoomScaleSheetLayoutView="100" workbookViewId="0">
      <selection sqref="A1:I1"/>
    </sheetView>
  </sheetViews>
  <sheetFormatPr defaultRowHeight="13.5" x14ac:dyDescent="0.15"/>
  <cols>
    <col min="1" max="1" width="16.75" customWidth="1"/>
    <col min="2" max="2" width="11.25" customWidth="1"/>
    <col min="3" max="3" width="10.25" customWidth="1"/>
    <col min="4" max="4" width="11" bestFit="1" customWidth="1"/>
    <col min="5" max="6" width="9" customWidth="1"/>
    <col min="7" max="7" width="11.25" customWidth="1"/>
    <col min="8" max="8" width="9" customWidth="1"/>
    <col min="9" max="9" width="6.75" customWidth="1"/>
    <col min="10" max="10" width="9" customWidth="1"/>
  </cols>
  <sheetData>
    <row r="1" spans="1:10" ht="31.5" customHeight="1" x14ac:dyDescent="0.15">
      <c r="A1" s="120" t="s">
        <v>65</v>
      </c>
      <c r="B1" s="120"/>
      <c r="C1" s="120"/>
      <c r="D1" s="120"/>
      <c r="E1" s="120"/>
      <c r="F1" s="120"/>
      <c r="G1" s="120"/>
      <c r="H1" s="120"/>
      <c r="I1" s="120"/>
      <c r="J1" s="1"/>
    </row>
    <row r="3" spans="1:10" ht="15" customHeight="1" x14ac:dyDescent="0.15">
      <c r="A3" s="3" t="s">
        <v>43</v>
      </c>
      <c r="B3" s="3"/>
      <c r="C3" s="3"/>
      <c r="D3" s="3"/>
      <c r="E3" s="3"/>
      <c r="F3" s="3"/>
      <c r="G3" s="3"/>
      <c r="H3" s="3"/>
      <c r="I3" s="3"/>
    </row>
    <row r="4" spans="1:10" ht="15" customHeight="1" x14ac:dyDescent="0.15">
      <c r="A4" s="9" t="s">
        <v>19</v>
      </c>
      <c r="B4" s="124">
        <f>様式第1号_入力項目!D5</f>
        <v>0</v>
      </c>
      <c r="C4" s="124"/>
      <c r="D4" s="124"/>
      <c r="E4" s="124"/>
      <c r="F4" s="124"/>
      <c r="G4" s="124"/>
      <c r="H4" s="3"/>
      <c r="I4" s="3"/>
    </row>
    <row r="5" spans="1:10" ht="15" customHeight="1" x14ac:dyDescent="0.15">
      <c r="A5" s="9" t="s">
        <v>47</v>
      </c>
      <c r="B5" s="126">
        <f>様式第1号_入力項目!D9</f>
        <v>0</v>
      </c>
      <c r="C5" s="127"/>
      <c r="D5" s="127"/>
      <c r="E5" s="127"/>
      <c r="F5" s="127"/>
      <c r="G5" s="128"/>
      <c r="H5" s="3"/>
      <c r="I5" s="3"/>
    </row>
    <row r="6" spans="1:10" ht="15" customHeight="1" x14ac:dyDescent="0.15">
      <c r="A6" s="9" t="s">
        <v>45</v>
      </c>
      <c r="B6" s="124">
        <f>様式第1号_入力項目!D14</f>
        <v>0</v>
      </c>
      <c r="C6" s="124"/>
      <c r="D6" s="124"/>
      <c r="E6" s="124"/>
      <c r="F6" s="124"/>
      <c r="G6" s="124"/>
      <c r="H6" s="3"/>
      <c r="I6" s="3"/>
    </row>
    <row r="7" spans="1:10" ht="15" customHeight="1" x14ac:dyDescent="0.15">
      <c r="A7" s="9" t="s">
        <v>44</v>
      </c>
      <c r="B7" s="124">
        <f>様式第1号_入力項目!D15</f>
        <v>0</v>
      </c>
      <c r="C7" s="124"/>
      <c r="D7" s="124"/>
      <c r="E7" s="124"/>
      <c r="F7" s="124"/>
      <c r="G7" s="124"/>
      <c r="H7" s="3"/>
      <c r="I7" s="3"/>
    </row>
    <row r="8" spans="1:10" ht="15" customHeight="1" x14ac:dyDescent="0.15">
      <c r="A8" s="9" t="s">
        <v>46</v>
      </c>
      <c r="B8" s="125">
        <f>IF(様式第1号_入力項目!I16=1,"男性",IF(様式第1号_入力項目!I16=2,"女性",0))</f>
        <v>0</v>
      </c>
      <c r="C8" s="125"/>
      <c r="D8" s="125"/>
      <c r="E8" s="125"/>
      <c r="F8" s="125"/>
      <c r="G8" s="125"/>
      <c r="H8" s="13"/>
      <c r="I8" s="3"/>
      <c r="J8" s="32"/>
    </row>
    <row r="9" spans="1:10" x14ac:dyDescent="0.15">
      <c r="A9" s="3"/>
      <c r="B9" s="3"/>
      <c r="C9" s="3"/>
      <c r="D9" s="3"/>
      <c r="E9" s="3"/>
      <c r="F9" s="3"/>
      <c r="G9" s="3"/>
      <c r="H9" s="3"/>
      <c r="I9" s="3"/>
    </row>
    <row r="10" spans="1:10" ht="20.100000000000001" customHeight="1" x14ac:dyDescent="0.15">
      <c r="A10" s="10" t="s">
        <v>35</v>
      </c>
      <c r="B10" s="11"/>
      <c r="C10" s="12"/>
      <c r="D10" s="12"/>
      <c r="E10" s="12"/>
      <c r="F10" s="12"/>
      <c r="G10" s="12"/>
      <c r="H10" s="3"/>
      <c r="I10" s="3"/>
    </row>
    <row r="11" spans="1:10" ht="15" customHeight="1" x14ac:dyDescent="0.15">
      <c r="A11" s="129" t="s">
        <v>36</v>
      </c>
      <c r="B11" s="129"/>
      <c r="C11" s="129"/>
      <c r="D11" s="129"/>
      <c r="E11" s="129"/>
      <c r="F11" s="15" t="s">
        <v>58</v>
      </c>
      <c r="G11" s="14" t="s">
        <v>59</v>
      </c>
      <c r="H11" s="13" t="str">
        <f>IF(OR(J11="",J11=0),"※未選択です","")</f>
        <v>※未選択です</v>
      </c>
      <c r="I11" s="3"/>
      <c r="J11" s="32"/>
    </row>
    <row r="12" spans="1:10" ht="15" customHeight="1" x14ac:dyDescent="0.15">
      <c r="A12" s="130" t="s">
        <v>37</v>
      </c>
      <c r="B12" s="130"/>
      <c r="C12" s="130"/>
      <c r="D12" s="130"/>
      <c r="E12" s="130"/>
      <c r="F12" s="15" t="s">
        <v>58</v>
      </c>
      <c r="G12" s="14" t="s">
        <v>59</v>
      </c>
      <c r="H12" s="13" t="str">
        <f t="shared" ref="H12:H13" si="0">IF(OR(J12="",J12=0),"※未選択です","")</f>
        <v>※未選択です</v>
      </c>
      <c r="I12" s="3"/>
      <c r="J12" s="32"/>
    </row>
    <row r="13" spans="1:10" ht="30.75" customHeight="1" x14ac:dyDescent="0.15">
      <c r="A13" s="123" t="s">
        <v>41</v>
      </c>
      <c r="B13" s="123"/>
      <c r="C13" s="123"/>
      <c r="D13" s="123"/>
      <c r="E13" s="123"/>
      <c r="F13" s="15" t="s">
        <v>58</v>
      </c>
      <c r="G13" s="14" t="s">
        <v>59</v>
      </c>
      <c r="H13" s="13" t="str">
        <f t="shared" si="0"/>
        <v>※未選択です</v>
      </c>
      <c r="I13" s="3"/>
      <c r="J13" s="32"/>
    </row>
    <row r="14" spans="1:10" ht="37.5" customHeight="1" x14ac:dyDescent="0.15">
      <c r="A14" s="121" t="s">
        <v>38</v>
      </c>
      <c r="B14" s="122"/>
      <c r="C14" s="131"/>
      <c r="D14" s="132"/>
      <c r="E14" s="132"/>
      <c r="F14" s="132"/>
      <c r="G14" s="133"/>
      <c r="H14" s="13" t="str">
        <f>IF(AND(J13=1,C14=""),"※未入力です","")</f>
        <v/>
      </c>
      <c r="I14" s="3"/>
    </row>
    <row r="15" spans="1:10" ht="10.5" customHeight="1" x14ac:dyDescent="0.15">
      <c r="A15" s="10"/>
      <c r="B15" s="11"/>
      <c r="C15" s="12"/>
      <c r="D15" s="12"/>
      <c r="E15" s="12"/>
      <c r="F15" s="12"/>
      <c r="G15" s="12"/>
      <c r="H15" s="3"/>
      <c r="I15" s="3"/>
    </row>
    <row r="16" spans="1:10" ht="15" customHeight="1" x14ac:dyDescent="0.15">
      <c r="A16" s="10" t="s">
        <v>39</v>
      </c>
      <c r="B16" s="11"/>
      <c r="C16" s="12"/>
      <c r="D16" s="12"/>
      <c r="E16" s="12"/>
      <c r="F16" s="12"/>
      <c r="G16" s="12"/>
      <c r="H16" s="3"/>
      <c r="I16" s="3"/>
    </row>
    <row r="17" spans="1:10" ht="15" customHeight="1" x14ac:dyDescent="0.15">
      <c r="A17" s="10" t="s">
        <v>40</v>
      </c>
      <c r="B17" s="11"/>
      <c r="C17" s="12"/>
      <c r="D17" s="12"/>
      <c r="E17" s="12"/>
      <c r="F17" s="12"/>
      <c r="G17" s="12"/>
      <c r="H17" s="3"/>
      <c r="I17" s="3"/>
    </row>
    <row r="18" spans="1:10" ht="30.95" customHeight="1" x14ac:dyDescent="0.15">
      <c r="A18" s="123" t="s">
        <v>66</v>
      </c>
      <c r="B18" s="123"/>
      <c r="C18" s="123"/>
      <c r="D18" s="123"/>
      <c r="E18" s="123"/>
      <c r="F18" s="15" t="s">
        <v>58</v>
      </c>
      <c r="G18" s="14" t="s">
        <v>59</v>
      </c>
      <c r="H18" s="13" t="str">
        <f t="shared" ref="H18" si="1">IF(OR(J18="",J18=0),"※未選択です","")</f>
        <v>※未選択です</v>
      </c>
      <c r="I18" s="3"/>
      <c r="J18" s="32"/>
    </row>
    <row r="19" spans="1:10" ht="51.75" customHeight="1" x14ac:dyDescent="0.15">
      <c r="A19" s="123" t="s">
        <v>67</v>
      </c>
      <c r="B19" s="123"/>
      <c r="C19" s="134"/>
      <c r="D19" s="134"/>
      <c r="E19" s="134"/>
      <c r="F19" s="134"/>
      <c r="G19" s="134"/>
      <c r="H19" s="13" t="str">
        <f>IF(C19="","※未入力です","")</f>
        <v>※未入力です</v>
      </c>
      <c r="I19" s="3"/>
    </row>
    <row r="20" spans="1:10" ht="10.5" customHeight="1" x14ac:dyDescent="0.15">
      <c r="A20" s="3"/>
      <c r="B20" s="3"/>
      <c r="C20" s="3"/>
      <c r="D20" s="3"/>
      <c r="E20" s="3"/>
      <c r="F20" s="3"/>
      <c r="G20" s="3"/>
      <c r="H20" s="3"/>
      <c r="I20" s="3"/>
    </row>
    <row r="21" spans="1:10" ht="24" customHeight="1" x14ac:dyDescent="0.15">
      <c r="A21" s="3" t="s">
        <v>48</v>
      </c>
      <c r="B21" s="3"/>
      <c r="C21" s="3"/>
      <c r="D21" s="3"/>
      <c r="E21" s="3"/>
      <c r="F21" s="3"/>
      <c r="G21" s="3"/>
      <c r="H21" s="3"/>
      <c r="I21" s="3"/>
    </row>
    <row r="22" spans="1:10" ht="38.25" customHeight="1" x14ac:dyDescent="0.15">
      <c r="A22" s="142" t="s">
        <v>49</v>
      </c>
      <c r="B22" s="142"/>
      <c r="C22" s="142"/>
      <c r="D22" s="142"/>
      <c r="E22" s="142"/>
      <c r="F22" s="142"/>
      <c r="G22" s="142"/>
      <c r="H22" s="142"/>
      <c r="I22" s="142"/>
    </row>
    <row r="23" spans="1:10" ht="15" customHeight="1" x14ac:dyDescent="0.15">
      <c r="A23" s="129" t="s">
        <v>50</v>
      </c>
      <c r="B23" s="129"/>
      <c r="C23" s="129"/>
      <c r="D23" s="129"/>
      <c r="E23" s="129"/>
      <c r="F23" s="15" t="s">
        <v>68</v>
      </c>
      <c r="G23" s="14" t="s">
        <v>69</v>
      </c>
      <c r="H23" s="13" t="str">
        <f>IF(OR(J23="",J23=0),"※未選択です","")</f>
        <v>※未選択です</v>
      </c>
      <c r="I23" s="3"/>
      <c r="J23" s="32"/>
    </row>
    <row r="24" spans="1:10" ht="15" customHeight="1" x14ac:dyDescent="0.15">
      <c r="A24" s="129" t="s">
        <v>51</v>
      </c>
      <c r="B24" s="129"/>
      <c r="C24" s="129"/>
      <c r="D24" s="129"/>
      <c r="E24" s="129"/>
      <c r="F24" s="15" t="s">
        <v>68</v>
      </c>
      <c r="G24" s="14" t="s">
        <v>69</v>
      </c>
      <c r="H24" s="13" t="str">
        <f t="shared" ref="H24:H30" si="2">IF(OR(J24="",J24=0),"※未選択です","")</f>
        <v>※未選択です</v>
      </c>
      <c r="I24" s="3"/>
      <c r="J24" s="32"/>
    </row>
    <row r="25" spans="1:10" ht="15" customHeight="1" x14ac:dyDescent="0.15">
      <c r="A25" s="123" t="s">
        <v>52</v>
      </c>
      <c r="B25" s="123"/>
      <c r="C25" s="123"/>
      <c r="D25" s="123"/>
      <c r="E25" s="123"/>
      <c r="F25" s="15" t="s">
        <v>68</v>
      </c>
      <c r="G25" s="14" t="s">
        <v>69</v>
      </c>
      <c r="H25" s="13" t="str">
        <f t="shared" si="2"/>
        <v>※未選択です</v>
      </c>
      <c r="I25" s="3"/>
      <c r="J25" s="32"/>
    </row>
    <row r="26" spans="1:10" ht="15" customHeight="1" x14ac:dyDescent="0.15">
      <c r="A26" s="143" t="s">
        <v>53</v>
      </c>
      <c r="B26" s="143"/>
      <c r="C26" s="143"/>
      <c r="D26" s="143"/>
      <c r="E26" s="143"/>
      <c r="F26" s="15" t="s">
        <v>68</v>
      </c>
      <c r="G26" s="14" t="s">
        <v>69</v>
      </c>
      <c r="H26" s="13" t="str">
        <f t="shared" si="2"/>
        <v>※未選択です</v>
      </c>
      <c r="I26" s="3"/>
      <c r="J26" s="32"/>
    </row>
    <row r="27" spans="1:10" ht="21.75" customHeight="1" x14ac:dyDescent="0.15">
      <c r="A27" s="77" t="s">
        <v>117</v>
      </c>
      <c r="B27" s="139"/>
      <c r="C27" s="140"/>
      <c r="D27" s="140"/>
      <c r="E27" s="140"/>
      <c r="F27" s="140"/>
      <c r="G27" s="141"/>
      <c r="H27" s="13" t="str">
        <f>IF(J26=1,"※未入力です","")</f>
        <v/>
      </c>
      <c r="I27" s="3"/>
      <c r="J27" s="32"/>
    </row>
    <row r="28" spans="1:10" ht="15" customHeight="1" x14ac:dyDescent="0.15">
      <c r="A28" s="135" t="s">
        <v>54</v>
      </c>
      <c r="B28" s="135"/>
      <c r="C28" s="135"/>
      <c r="D28" s="135"/>
      <c r="E28" s="135"/>
      <c r="F28" s="15" t="s">
        <v>68</v>
      </c>
      <c r="G28" s="14" t="s">
        <v>69</v>
      </c>
      <c r="H28" s="13" t="str">
        <f t="shared" si="2"/>
        <v>※未選択です</v>
      </c>
      <c r="I28" s="3"/>
      <c r="J28" s="32"/>
    </row>
    <row r="29" spans="1:10" ht="21.75" customHeight="1" x14ac:dyDescent="0.15">
      <c r="A29" s="77" t="s">
        <v>118</v>
      </c>
      <c r="B29" s="139"/>
      <c r="C29" s="140"/>
      <c r="D29" s="140"/>
      <c r="E29" s="140"/>
      <c r="F29" s="140"/>
      <c r="G29" s="141"/>
      <c r="H29" s="13" t="str">
        <f>IF(J28=1,"※未入力です","")</f>
        <v/>
      </c>
      <c r="I29" s="3"/>
      <c r="J29" s="32"/>
    </row>
    <row r="30" spans="1:10" ht="15" customHeight="1" x14ac:dyDescent="0.15">
      <c r="A30" s="136" t="s">
        <v>55</v>
      </c>
      <c r="B30" s="137"/>
      <c r="C30" s="137"/>
      <c r="D30" s="137"/>
      <c r="E30" s="138"/>
      <c r="F30" s="15" t="s">
        <v>68</v>
      </c>
      <c r="G30" s="14" t="s">
        <v>69</v>
      </c>
      <c r="H30" s="13" t="str">
        <f t="shared" si="2"/>
        <v>※未選択です</v>
      </c>
      <c r="I30" s="3"/>
      <c r="J30" s="32"/>
    </row>
    <row r="31" spans="1:10" ht="21.75" customHeight="1" x14ac:dyDescent="0.15">
      <c r="A31" s="77" t="s">
        <v>119</v>
      </c>
      <c r="B31" s="139"/>
      <c r="C31" s="140"/>
      <c r="D31" s="140"/>
      <c r="E31" s="140"/>
      <c r="F31" s="140"/>
      <c r="G31" s="141"/>
      <c r="H31" s="13" t="str">
        <f>IF(J30=1,"※未入力です","")</f>
        <v/>
      </c>
      <c r="I31" s="3"/>
    </row>
    <row r="32" spans="1:10" ht="10.5" customHeight="1" x14ac:dyDescent="0.15">
      <c r="A32" s="3"/>
      <c r="B32" s="3"/>
      <c r="C32" s="3"/>
      <c r="D32" s="3"/>
      <c r="E32" s="3"/>
      <c r="F32" s="3"/>
      <c r="G32" s="3"/>
      <c r="H32" s="3"/>
      <c r="I32" s="3"/>
    </row>
  </sheetData>
  <sheetProtection algorithmName="SHA-512" hashValue="c/s3JyESkcWmRGOgTpb/5th/WXBiK3zu74a0mDwR4sgf+09nQI0E+ck+IuSh147lB00kB1ZPcpAA/ecrlcfTLw==" saltValue="oumkg83tdCSgvPbwjlzb2A==" spinCount="100000" sheet="1" objects="1" scenarios="1"/>
  <mergeCells count="24">
    <mergeCell ref="A19:B19"/>
    <mergeCell ref="C19:G19"/>
    <mergeCell ref="A28:E28"/>
    <mergeCell ref="A30:E30"/>
    <mergeCell ref="B31:G31"/>
    <mergeCell ref="A22:I22"/>
    <mergeCell ref="A23:E23"/>
    <mergeCell ref="A24:E24"/>
    <mergeCell ref="A25:E25"/>
    <mergeCell ref="A26:E26"/>
    <mergeCell ref="B27:G27"/>
    <mergeCell ref="B29:G29"/>
    <mergeCell ref="A1:I1"/>
    <mergeCell ref="A14:B14"/>
    <mergeCell ref="A18:E18"/>
    <mergeCell ref="B4:G4"/>
    <mergeCell ref="B6:G6"/>
    <mergeCell ref="B7:G7"/>
    <mergeCell ref="B8:G8"/>
    <mergeCell ref="B5:G5"/>
    <mergeCell ref="A11:E11"/>
    <mergeCell ref="A12:E12"/>
    <mergeCell ref="A13:E13"/>
    <mergeCell ref="C14:G14"/>
  </mergeCells>
  <phoneticPr fontId="1"/>
  <conditionalFormatting sqref="B27:G27">
    <cfRule type="expression" dxfId="18" priority="2">
      <formula>$B$27&lt;&gt;""</formula>
    </cfRule>
    <cfRule type="expression" dxfId="17" priority="4">
      <formula>$J$26=2</formula>
    </cfRule>
  </conditionalFormatting>
  <conditionalFormatting sqref="B29:G29">
    <cfRule type="expression" dxfId="16" priority="1">
      <formula>$B$29&lt;&gt;""</formula>
    </cfRule>
    <cfRule type="expression" dxfId="15" priority="3">
      <formula>$J$28=2</formula>
    </cfRule>
  </conditionalFormatting>
  <conditionalFormatting sqref="B31:G31">
    <cfRule type="expression" dxfId="14" priority="5">
      <formula>$J$30=2</formula>
    </cfRule>
  </conditionalFormatting>
  <conditionalFormatting sqref="C14 B31 C19">
    <cfRule type="notContainsBlanks" dxfId="13" priority="24">
      <formula>LEN(TRIM(B14))&gt;0</formula>
    </cfRule>
  </conditionalFormatting>
  <conditionalFormatting sqref="C14:G14">
    <cfRule type="expression" dxfId="12" priority="6">
      <formula>$J$13=2</formula>
    </cfRule>
  </conditionalFormatting>
  <conditionalFormatting sqref="F11:F13">
    <cfRule type="expression" dxfId="11" priority="19">
      <formula>J11&gt;=1</formula>
    </cfRule>
  </conditionalFormatting>
  <conditionalFormatting sqref="F18">
    <cfRule type="expression" dxfId="10" priority="23">
      <formula>J18&gt;=1</formula>
    </cfRule>
  </conditionalFormatting>
  <conditionalFormatting sqref="F23:F26 F28 F30">
    <cfRule type="expression" dxfId="9" priority="13">
      <formula>J23&gt;=1</formula>
    </cfRule>
  </conditionalFormatting>
  <conditionalFormatting sqref="G11:G13">
    <cfRule type="expression" dxfId="8" priority="18">
      <formula>J11&gt;=1</formula>
    </cfRule>
  </conditionalFormatting>
  <conditionalFormatting sqref="G18">
    <cfRule type="expression" dxfId="7" priority="22">
      <formula>J18&gt;=1</formula>
    </cfRule>
  </conditionalFormatting>
  <conditionalFormatting sqref="G23:G26 G28 G30">
    <cfRule type="expression" dxfId="6" priority="12">
      <formula>J23&gt;=1</formula>
    </cfRule>
  </conditionalFormatting>
  <pageMargins left="0.7" right="0.7" top="0.75" bottom="0.75" header="0.3" footer="0.3"/>
  <pageSetup paperSize="9" scale="94" orientation="portrait" r:id="rId1"/>
  <headerFooter>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159" r:id="rId4" name="Option Button 135">
              <controlPr defaultSize="0" autoFill="0" autoLine="0" autoPict="0">
                <anchor moveWithCells="1">
                  <from>
                    <xdr:col>5</xdr:col>
                    <xdr:colOff>47625</xdr:colOff>
                    <xdr:row>9</xdr:row>
                    <xdr:rowOff>200025</xdr:rowOff>
                  </from>
                  <to>
                    <xdr:col>5</xdr:col>
                    <xdr:colOff>285750</xdr:colOff>
                    <xdr:row>11</xdr:row>
                    <xdr:rowOff>47625</xdr:rowOff>
                  </to>
                </anchor>
              </controlPr>
            </control>
          </mc:Choice>
        </mc:AlternateContent>
        <mc:AlternateContent xmlns:mc="http://schemas.openxmlformats.org/markup-compatibility/2006">
          <mc:Choice Requires="x14">
            <control shapeId="1160" r:id="rId5" name="Option Button 136">
              <controlPr defaultSize="0" autoFill="0" autoLine="0" autoPict="0">
                <anchor moveWithCells="1">
                  <from>
                    <xdr:col>6</xdr:col>
                    <xdr:colOff>57150</xdr:colOff>
                    <xdr:row>9</xdr:row>
                    <xdr:rowOff>200025</xdr:rowOff>
                  </from>
                  <to>
                    <xdr:col>6</xdr:col>
                    <xdr:colOff>295275</xdr:colOff>
                    <xdr:row>11</xdr:row>
                    <xdr:rowOff>47625</xdr:rowOff>
                  </to>
                </anchor>
              </controlPr>
            </control>
          </mc:Choice>
        </mc:AlternateContent>
        <mc:AlternateContent xmlns:mc="http://schemas.openxmlformats.org/markup-compatibility/2006">
          <mc:Choice Requires="x14">
            <control shapeId="1161" r:id="rId6" name="会員資格a">
              <controlPr defaultSize="0" autoFill="0" autoPict="0">
                <anchor moveWithCells="1">
                  <from>
                    <xdr:col>4</xdr:col>
                    <xdr:colOff>590550</xdr:colOff>
                    <xdr:row>9</xdr:row>
                    <xdr:rowOff>180975</xdr:rowOff>
                  </from>
                  <to>
                    <xdr:col>6</xdr:col>
                    <xdr:colOff>381000</xdr:colOff>
                    <xdr:row>11</xdr:row>
                    <xdr:rowOff>57150</xdr:rowOff>
                  </to>
                </anchor>
              </controlPr>
            </control>
          </mc:Choice>
        </mc:AlternateContent>
        <mc:AlternateContent xmlns:mc="http://schemas.openxmlformats.org/markup-compatibility/2006">
          <mc:Choice Requires="x14">
            <control shapeId="1162" r:id="rId7" name="Option Button 138">
              <controlPr defaultSize="0" autoFill="0" autoLine="0" autoPict="0">
                <anchor moveWithCells="1">
                  <from>
                    <xdr:col>5</xdr:col>
                    <xdr:colOff>47625</xdr:colOff>
                    <xdr:row>10</xdr:row>
                    <xdr:rowOff>152400</xdr:rowOff>
                  </from>
                  <to>
                    <xdr:col>5</xdr:col>
                    <xdr:colOff>285750</xdr:colOff>
                    <xdr:row>12</xdr:row>
                    <xdr:rowOff>57150</xdr:rowOff>
                  </to>
                </anchor>
              </controlPr>
            </control>
          </mc:Choice>
        </mc:AlternateContent>
        <mc:AlternateContent xmlns:mc="http://schemas.openxmlformats.org/markup-compatibility/2006">
          <mc:Choice Requires="x14">
            <control shapeId="1163" r:id="rId8" name="Option Button 139">
              <controlPr defaultSize="0" autoFill="0" autoLine="0" autoPict="0">
                <anchor moveWithCells="1">
                  <from>
                    <xdr:col>6</xdr:col>
                    <xdr:colOff>57150</xdr:colOff>
                    <xdr:row>10</xdr:row>
                    <xdr:rowOff>152400</xdr:rowOff>
                  </from>
                  <to>
                    <xdr:col>6</xdr:col>
                    <xdr:colOff>295275</xdr:colOff>
                    <xdr:row>12</xdr:row>
                    <xdr:rowOff>57150</xdr:rowOff>
                  </to>
                </anchor>
              </controlPr>
            </control>
          </mc:Choice>
        </mc:AlternateContent>
        <mc:AlternateContent xmlns:mc="http://schemas.openxmlformats.org/markup-compatibility/2006">
          <mc:Choice Requires="x14">
            <control shapeId="1164" r:id="rId9" name="会員資格b">
              <controlPr defaultSize="0" autoFill="0" autoPict="0">
                <anchor moveWithCells="1">
                  <from>
                    <xdr:col>4</xdr:col>
                    <xdr:colOff>590550</xdr:colOff>
                    <xdr:row>10</xdr:row>
                    <xdr:rowOff>133350</xdr:rowOff>
                  </from>
                  <to>
                    <xdr:col>6</xdr:col>
                    <xdr:colOff>381000</xdr:colOff>
                    <xdr:row>12</xdr:row>
                    <xdr:rowOff>66675</xdr:rowOff>
                  </to>
                </anchor>
              </controlPr>
            </control>
          </mc:Choice>
        </mc:AlternateContent>
        <mc:AlternateContent xmlns:mc="http://schemas.openxmlformats.org/markup-compatibility/2006">
          <mc:Choice Requires="x14">
            <control shapeId="1167" r:id="rId10" name="Option Button 143">
              <controlPr defaultSize="0" autoFill="0" autoLine="0" autoPict="0">
                <anchor moveWithCells="1">
                  <from>
                    <xdr:col>5</xdr:col>
                    <xdr:colOff>47625</xdr:colOff>
                    <xdr:row>12</xdr:row>
                    <xdr:rowOff>57150</xdr:rowOff>
                  </from>
                  <to>
                    <xdr:col>5</xdr:col>
                    <xdr:colOff>285750</xdr:colOff>
                    <xdr:row>12</xdr:row>
                    <xdr:rowOff>342900</xdr:rowOff>
                  </to>
                </anchor>
              </controlPr>
            </control>
          </mc:Choice>
        </mc:AlternateContent>
        <mc:AlternateContent xmlns:mc="http://schemas.openxmlformats.org/markup-compatibility/2006">
          <mc:Choice Requires="x14">
            <control shapeId="1168" r:id="rId11" name="Option Button 144">
              <controlPr defaultSize="0" autoFill="0" autoLine="0" autoPict="0">
                <anchor moveWithCells="1">
                  <from>
                    <xdr:col>6</xdr:col>
                    <xdr:colOff>57150</xdr:colOff>
                    <xdr:row>12</xdr:row>
                    <xdr:rowOff>57150</xdr:rowOff>
                  </from>
                  <to>
                    <xdr:col>6</xdr:col>
                    <xdr:colOff>295275</xdr:colOff>
                    <xdr:row>12</xdr:row>
                    <xdr:rowOff>342900</xdr:rowOff>
                  </to>
                </anchor>
              </controlPr>
            </control>
          </mc:Choice>
        </mc:AlternateContent>
        <mc:AlternateContent xmlns:mc="http://schemas.openxmlformats.org/markup-compatibility/2006">
          <mc:Choice Requires="x14">
            <control shapeId="1169" r:id="rId12" name="会員資格c">
              <controlPr defaultSize="0" autoFill="0" autoPict="0">
                <anchor moveWithCells="1">
                  <from>
                    <xdr:col>4</xdr:col>
                    <xdr:colOff>590550</xdr:colOff>
                    <xdr:row>12</xdr:row>
                    <xdr:rowOff>38100</xdr:rowOff>
                  </from>
                  <to>
                    <xdr:col>6</xdr:col>
                    <xdr:colOff>381000</xdr:colOff>
                    <xdr:row>12</xdr:row>
                    <xdr:rowOff>352425</xdr:rowOff>
                  </to>
                </anchor>
              </controlPr>
            </control>
          </mc:Choice>
        </mc:AlternateContent>
        <mc:AlternateContent xmlns:mc="http://schemas.openxmlformats.org/markup-compatibility/2006">
          <mc:Choice Requires="x14">
            <control shapeId="1170" r:id="rId13" name="Option Button 146">
              <controlPr defaultSize="0" autoFill="0" autoLine="0" autoPict="0">
                <anchor moveWithCells="1">
                  <from>
                    <xdr:col>5</xdr:col>
                    <xdr:colOff>47625</xdr:colOff>
                    <xdr:row>17</xdr:row>
                    <xdr:rowOff>57150</xdr:rowOff>
                  </from>
                  <to>
                    <xdr:col>5</xdr:col>
                    <xdr:colOff>285750</xdr:colOff>
                    <xdr:row>17</xdr:row>
                    <xdr:rowOff>342900</xdr:rowOff>
                  </to>
                </anchor>
              </controlPr>
            </control>
          </mc:Choice>
        </mc:AlternateContent>
        <mc:AlternateContent xmlns:mc="http://schemas.openxmlformats.org/markup-compatibility/2006">
          <mc:Choice Requires="x14">
            <control shapeId="1171" r:id="rId14" name="Option Button 147">
              <controlPr defaultSize="0" autoFill="0" autoLine="0" autoPict="0">
                <anchor moveWithCells="1">
                  <from>
                    <xdr:col>6</xdr:col>
                    <xdr:colOff>57150</xdr:colOff>
                    <xdr:row>17</xdr:row>
                    <xdr:rowOff>57150</xdr:rowOff>
                  </from>
                  <to>
                    <xdr:col>6</xdr:col>
                    <xdr:colOff>295275</xdr:colOff>
                    <xdr:row>17</xdr:row>
                    <xdr:rowOff>342900</xdr:rowOff>
                  </to>
                </anchor>
              </controlPr>
            </control>
          </mc:Choice>
        </mc:AlternateContent>
        <mc:AlternateContent xmlns:mc="http://schemas.openxmlformats.org/markup-compatibility/2006">
          <mc:Choice Requires="x14">
            <control shapeId="1172" r:id="rId15" name="実績要件">
              <controlPr defaultSize="0" autoFill="0" autoPict="0">
                <anchor moveWithCells="1">
                  <from>
                    <xdr:col>4</xdr:col>
                    <xdr:colOff>590550</xdr:colOff>
                    <xdr:row>17</xdr:row>
                    <xdr:rowOff>38100</xdr:rowOff>
                  </from>
                  <to>
                    <xdr:col>6</xdr:col>
                    <xdr:colOff>381000</xdr:colOff>
                    <xdr:row>17</xdr:row>
                    <xdr:rowOff>352425</xdr:rowOff>
                  </to>
                </anchor>
              </controlPr>
            </control>
          </mc:Choice>
        </mc:AlternateContent>
        <mc:AlternateContent xmlns:mc="http://schemas.openxmlformats.org/markup-compatibility/2006">
          <mc:Choice Requires="x14">
            <control shapeId="1173" r:id="rId16" name="Option Button 149">
              <controlPr defaultSize="0" autoFill="0" autoLine="0" autoPict="0">
                <anchor moveWithCells="1">
                  <from>
                    <xdr:col>5</xdr:col>
                    <xdr:colOff>47625</xdr:colOff>
                    <xdr:row>21</xdr:row>
                    <xdr:rowOff>447675</xdr:rowOff>
                  </from>
                  <to>
                    <xdr:col>5</xdr:col>
                    <xdr:colOff>285750</xdr:colOff>
                    <xdr:row>23</xdr:row>
                    <xdr:rowOff>57150</xdr:rowOff>
                  </to>
                </anchor>
              </controlPr>
            </control>
          </mc:Choice>
        </mc:AlternateContent>
        <mc:AlternateContent xmlns:mc="http://schemas.openxmlformats.org/markup-compatibility/2006">
          <mc:Choice Requires="x14">
            <control shapeId="1174" r:id="rId17" name="Option Button 150">
              <controlPr defaultSize="0" autoFill="0" autoLine="0" autoPict="0">
                <anchor moveWithCells="1">
                  <from>
                    <xdr:col>6</xdr:col>
                    <xdr:colOff>57150</xdr:colOff>
                    <xdr:row>21</xdr:row>
                    <xdr:rowOff>447675</xdr:rowOff>
                  </from>
                  <to>
                    <xdr:col>6</xdr:col>
                    <xdr:colOff>295275</xdr:colOff>
                    <xdr:row>23</xdr:row>
                    <xdr:rowOff>57150</xdr:rowOff>
                  </to>
                </anchor>
              </controlPr>
            </control>
          </mc:Choice>
        </mc:AlternateContent>
        <mc:AlternateContent xmlns:mc="http://schemas.openxmlformats.org/markup-compatibility/2006">
          <mc:Choice Requires="x14">
            <control shapeId="1175" r:id="rId18" name="参加実績a">
              <controlPr defaultSize="0" autoFill="0" autoPict="0">
                <anchor moveWithCells="1">
                  <from>
                    <xdr:col>4</xdr:col>
                    <xdr:colOff>590550</xdr:colOff>
                    <xdr:row>21</xdr:row>
                    <xdr:rowOff>428625</xdr:rowOff>
                  </from>
                  <to>
                    <xdr:col>6</xdr:col>
                    <xdr:colOff>381000</xdr:colOff>
                    <xdr:row>23</xdr:row>
                    <xdr:rowOff>66675</xdr:rowOff>
                  </to>
                </anchor>
              </controlPr>
            </control>
          </mc:Choice>
        </mc:AlternateContent>
        <mc:AlternateContent xmlns:mc="http://schemas.openxmlformats.org/markup-compatibility/2006">
          <mc:Choice Requires="x14">
            <control shapeId="1176" r:id="rId19" name="Option Button 152">
              <controlPr defaultSize="0" autoFill="0" autoLine="0" autoPict="0">
                <anchor moveWithCells="1">
                  <from>
                    <xdr:col>5</xdr:col>
                    <xdr:colOff>47625</xdr:colOff>
                    <xdr:row>22</xdr:row>
                    <xdr:rowOff>152400</xdr:rowOff>
                  </from>
                  <to>
                    <xdr:col>5</xdr:col>
                    <xdr:colOff>285750</xdr:colOff>
                    <xdr:row>24</xdr:row>
                    <xdr:rowOff>57150</xdr:rowOff>
                  </to>
                </anchor>
              </controlPr>
            </control>
          </mc:Choice>
        </mc:AlternateContent>
        <mc:AlternateContent xmlns:mc="http://schemas.openxmlformats.org/markup-compatibility/2006">
          <mc:Choice Requires="x14">
            <control shapeId="1177" r:id="rId20" name="Option Button 153">
              <controlPr defaultSize="0" autoFill="0" autoLine="0" autoPict="0">
                <anchor moveWithCells="1">
                  <from>
                    <xdr:col>6</xdr:col>
                    <xdr:colOff>57150</xdr:colOff>
                    <xdr:row>22</xdr:row>
                    <xdr:rowOff>152400</xdr:rowOff>
                  </from>
                  <to>
                    <xdr:col>6</xdr:col>
                    <xdr:colOff>295275</xdr:colOff>
                    <xdr:row>24</xdr:row>
                    <xdr:rowOff>57150</xdr:rowOff>
                  </to>
                </anchor>
              </controlPr>
            </control>
          </mc:Choice>
        </mc:AlternateContent>
        <mc:AlternateContent xmlns:mc="http://schemas.openxmlformats.org/markup-compatibility/2006">
          <mc:Choice Requires="x14">
            <control shapeId="1178" r:id="rId21" name="参加実績b">
              <controlPr defaultSize="0" autoFill="0" autoPict="0">
                <anchor moveWithCells="1">
                  <from>
                    <xdr:col>4</xdr:col>
                    <xdr:colOff>590550</xdr:colOff>
                    <xdr:row>22</xdr:row>
                    <xdr:rowOff>133350</xdr:rowOff>
                  </from>
                  <to>
                    <xdr:col>6</xdr:col>
                    <xdr:colOff>381000</xdr:colOff>
                    <xdr:row>24</xdr:row>
                    <xdr:rowOff>66675</xdr:rowOff>
                  </to>
                </anchor>
              </controlPr>
            </control>
          </mc:Choice>
        </mc:AlternateContent>
        <mc:AlternateContent xmlns:mc="http://schemas.openxmlformats.org/markup-compatibility/2006">
          <mc:Choice Requires="x14">
            <control shapeId="1179" r:id="rId22" name="Option Button 155">
              <controlPr defaultSize="0" autoFill="0" autoLine="0" autoPict="0">
                <anchor moveWithCells="1">
                  <from>
                    <xdr:col>5</xdr:col>
                    <xdr:colOff>47625</xdr:colOff>
                    <xdr:row>23</xdr:row>
                    <xdr:rowOff>152400</xdr:rowOff>
                  </from>
                  <to>
                    <xdr:col>5</xdr:col>
                    <xdr:colOff>285750</xdr:colOff>
                    <xdr:row>25</xdr:row>
                    <xdr:rowOff>57150</xdr:rowOff>
                  </to>
                </anchor>
              </controlPr>
            </control>
          </mc:Choice>
        </mc:AlternateContent>
        <mc:AlternateContent xmlns:mc="http://schemas.openxmlformats.org/markup-compatibility/2006">
          <mc:Choice Requires="x14">
            <control shapeId="1180" r:id="rId23" name="Option Button 156">
              <controlPr defaultSize="0" autoFill="0" autoLine="0" autoPict="0">
                <anchor moveWithCells="1">
                  <from>
                    <xdr:col>6</xdr:col>
                    <xdr:colOff>57150</xdr:colOff>
                    <xdr:row>23</xdr:row>
                    <xdr:rowOff>152400</xdr:rowOff>
                  </from>
                  <to>
                    <xdr:col>6</xdr:col>
                    <xdr:colOff>295275</xdr:colOff>
                    <xdr:row>25</xdr:row>
                    <xdr:rowOff>57150</xdr:rowOff>
                  </to>
                </anchor>
              </controlPr>
            </control>
          </mc:Choice>
        </mc:AlternateContent>
        <mc:AlternateContent xmlns:mc="http://schemas.openxmlformats.org/markup-compatibility/2006">
          <mc:Choice Requires="x14">
            <control shapeId="1181" r:id="rId24" name="参加実績c">
              <controlPr defaultSize="0" autoFill="0" autoPict="0">
                <anchor moveWithCells="1">
                  <from>
                    <xdr:col>4</xdr:col>
                    <xdr:colOff>590550</xdr:colOff>
                    <xdr:row>23</xdr:row>
                    <xdr:rowOff>133350</xdr:rowOff>
                  </from>
                  <to>
                    <xdr:col>6</xdr:col>
                    <xdr:colOff>381000</xdr:colOff>
                    <xdr:row>25</xdr:row>
                    <xdr:rowOff>66675</xdr:rowOff>
                  </to>
                </anchor>
              </controlPr>
            </control>
          </mc:Choice>
        </mc:AlternateContent>
        <mc:AlternateContent xmlns:mc="http://schemas.openxmlformats.org/markup-compatibility/2006">
          <mc:Choice Requires="x14">
            <control shapeId="1182" r:id="rId25" name="Option Button 158">
              <controlPr defaultSize="0" autoFill="0" autoLine="0" autoPict="0">
                <anchor moveWithCells="1">
                  <from>
                    <xdr:col>5</xdr:col>
                    <xdr:colOff>47625</xdr:colOff>
                    <xdr:row>24</xdr:row>
                    <xdr:rowOff>152400</xdr:rowOff>
                  </from>
                  <to>
                    <xdr:col>5</xdr:col>
                    <xdr:colOff>285750</xdr:colOff>
                    <xdr:row>26</xdr:row>
                    <xdr:rowOff>57150</xdr:rowOff>
                  </to>
                </anchor>
              </controlPr>
            </control>
          </mc:Choice>
        </mc:AlternateContent>
        <mc:AlternateContent xmlns:mc="http://schemas.openxmlformats.org/markup-compatibility/2006">
          <mc:Choice Requires="x14">
            <control shapeId="1183" r:id="rId26" name="Option Button 159">
              <controlPr defaultSize="0" autoFill="0" autoLine="0" autoPict="0">
                <anchor moveWithCells="1">
                  <from>
                    <xdr:col>6</xdr:col>
                    <xdr:colOff>57150</xdr:colOff>
                    <xdr:row>24</xdr:row>
                    <xdr:rowOff>152400</xdr:rowOff>
                  </from>
                  <to>
                    <xdr:col>6</xdr:col>
                    <xdr:colOff>295275</xdr:colOff>
                    <xdr:row>26</xdr:row>
                    <xdr:rowOff>57150</xdr:rowOff>
                  </to>
                </anchor>
              </controlPr>
            </control>
          </mc:Choice>
        </mc:AlternateContent>
        <mc:AlternateContent xmlns:mc="http://schemas.openxmlformats.org/markup-compatibility/2006">
          <mc:Choice Requires="x14">
            <control shapeId="1184" r:id="rId27" name="参加実績d">
              <controlPr defaultSize="0" autoFill="0" autoPict="0">
                <anchor moveWithCells="1">
                  <from>
                    <xdr:col>4</xdr:col>
                    <xdr:colOff>590550</xdr:colOff>
                    <xdr:row>24</xdr:row>
                    <xdr:rowOff>133350</xdr:rowOff>
                  </from>
                  <to>
                    <xdr:col>6</xdr:col>
                    <xdr:colOff>381000</xdr:colOff>
                    <xdr:row>26</xdr:row>
                    <xdr:rowOff>66675</xdr:rowOff>
                  </to>
                </anchor>
              </controlPr>
            </control>
          </mc:Choice>
        </mc:AlternateContent>
        <mc:AlternateContent xmlns:mc="http://schemas.openxmlformats.org/markup-compatibility/2006">
          <mc:Choice Requires="x14">
            <control shapeId="1185" r:id="rId28" name="Option Button 161">
              <controlPr defaultSize="0" autoFill="0" autoLine="0" autoPict="0">
                <anchor moveWithCells="1">
                  <from>
                    <xdr:col>5</xdr:col>
                    <xdr:colOff>47625</xdr:colOff>
                    <xdr:row>26</xdr:row>
                    <xdr:rowOff>228600</xdr:rowOff>
                  </from>
                  <to>
                    <xdr:col>5</xdr:col>
                    <xdr:colOff>285750</xdr:colOff>
                    <xdr:row>28</xdr:row>
                    <xdr:rowOff>47625</xdr:rowOff>
                  </to>
                </anchor>
              </controlPr>
            </control>
          </mc:Choice>
        </mc:AlternateContent>
        <mc:AlternateContent xmlns:mc="http://schemas.openxmlformats.org/markup-compatibility/2006">
          <mc:Choice Requires="x14">
            <control shapeId="1186" r:id="rId29" name="Option Button 162">
              <controlPr defaultSize="0" autoFill="0" autoLine="0" autoPict="0">
                <anchor moveWithCells="1">
                  <from>
                    <xdr:col>6</xdr:col>
                    <xdr:colOff>57150</xdr:colOff>
                    <xdr:row>26</xdr:row>
                    <xdr:rowOff>228600</xdr:rowOff>
                  </from>
                  <to>
                    <xdr:col>6</xdr:col>
                    <xdr:colOff>295275</xdr:colOff>
                    <xdr:row>28</xdr:row>
                    <xdr:rowOff>47625</xdr:rowOff>
                  </to>
                </anchor>
              </controlPr>
            </control>
          </mc:Choice>
        </mc:AlternateContent>
        <mc:AlternateContent xmlns:mc="http://schemas.openxmlformats.org/markup-compatibility/2006">
          <mc:Choice Requires="x14">
            <control shapeId="1187" r:id="rId30" name="参加実績e">
              <controlPr defaultSize="0" autoFill="0" autoPict="0">
                <anchor moveWithCells="1">
                  <from>
                    <xdr:col>4</xdr:col>
                    <xdr:colOff>590550</xdr:colOff>
                    <xdr:row>26</xdr:row>
                    <xdr:rowOff>209550</xdr:rowOff>
                  </from>
                  <to>
                    <xdr:col>6</xdr:col>
                    <xdr:colOff>381000</xdr:colOff>
                    <xdr:row>28</xdr:row>
                    <xdr:rowOff>57150</xdr:rowOff>
                  </to>
                </anchor>
              </controlPr>
            </control>
          </mc:Choice>
        </mc:AlternateContent>
        <mc:AlternateContent xmlns:mc="http://schemas.openxmlformats.org/markup-compatibility/2006">
          <mc:Choice Requires="x14">
            <control shapeId="1188" r:id="rId31" name="Option Button 164">
              <controlPr defaultSize="0" autoFill="0" autoLine="0" autoPict="0">
                <anchor moveWithCells="1">
                  <from>
                    <xdr:col>5</xdr:col>
                    <xdr:colOff>47625</xdr:colOff>
                    <xdr:row>28</xdr:row>
                    <xdr:rowOff>228600</xdr:rowOff>
                  </from>
                  <to>
                    <xdr:col>5</xdr:col>
                    <xdr:colOff>285750</xdr:colOff>
                    <xdr:row>30</xdr:row>
                    <xdr:rowOff>47625</xdr:rowOff>
                  </to>
                </anchor>
              </controlPr>
            </control>
          </mc:Choice>
        </mc:AlternateContent>
        <mc:AlternateContent xmlns:mc="http://schemas.openxmlformats.org/markup-compatibility/2006">
          <mc:Choice Requires="x14">
            <control shapeId="1189" r:id="rId32" name="Option Button 165">
              <controlPr defaultSize="0" autoFill="0" autoLine="0" autoPict="0">
                <anchor moveWithCells="1">
                  <from>
                    <xdr:col>6</xdr:col>
                    <xdr:colOff>57150</xdr:colOff>
                    <xdr:row>28</xdr:row>
                    <xdr:rowOff>228600</xdr:rowOff>
                  </from>
                  <to>
                    <xdr:col>6</xdr:col>
                    <xdr:colOff>295275</xdr:colOff>
                    <xdr:row>30</xdr:row>
                    <xdr:rowOff>47625</xdr:rowOff>
                  </to>
                </anchor>
              </controlPr>
            </control>
          </mc:Choice>
        </mc:AlternateContent>
        <mc:AlternateContent xmlns:mc="http://schemas.openxmlformats.org/markup-compatibility/2006">
          <mc:Choice Requires="x14">
            <control shapeId="1190" r:id="rId33" name="参加実績f">
              <controlPr defaultSize="0" autoFill="0" autoPict="0">
                <anchor moveWithCells="1">
                  <from>
                    <xdr:col>4</xdr:col>
                    <xdr:colOff>590550</xdr:colOff>
                    <xdr:row>28</xdr:row>
                    <xdr:rowOff>209550</xdr:rowOff>
                  </from>
                  <to>
                    <xdr:col>6</xdr:col>
                    <xdr:colOff>381000</xdr:colOff>
                    <xdr:row>30</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55"/>
  <sheetViews>
    <sheetView view="pageBreakPreview" zoomScaleNormal="100" zoomScaleSheetLayoutView="100" workbookViewId="0">
      <selection sqref="A1:I1"/>
    </sheetView>
  </sheetViews>
  <sheetFormatPr defaultRowHeight="13.5" x14ac:dyDescent="0.15"/>
  <cols>
    <col min="1" max="1" width="8.25" style="47" customWidth="1"/>
    <col min="2" max="2" width="16.875" style="47" customWidth="1"/>
    <col min="3" max="3" width="8.75" style="47" customWidth="1"/>
    <col min="4" max="4" width="10.875" style="47" customWidth="1"/>
    <col min="5" max="5" width="5.75" style="47" customWidth="1"/>
    <col min="6" max="6" width="15" style="47" customWidth="1"/>
    <col min="7" max="7" width="3.25" style="72" bestFit="1" customWidth="1"/>
    <col min="8" max="8" width="13.375" style="47" customWidth="1"/>
    <col min="9" max="9" width="17.375" style="47" customWidth="1"/>
    <col min="10" max="10" width="4" style="46" customWidth="1"/>
    <col min="11" max="11" width="2.5" style="46" bestFit="1" customWidth="1"/>
    <col min="12" max="12" width="3.5" style="46" bestFit="1" customWidth="1"/>
    <col min="13" max="16384" width="9" style="46"/>
  </cols>
  <sheetData>
    <row r="1" spans="1:12" ht="31.5" customHeight="1" x14ac:dyDescent="0.15">
      <c r="A1" s="205" t="s">
        <v>109</v>
      </c>
      <c r="B1" s="205"/>
      <c r="C1" s="205"/>
      <c r="D1" s="205"/>
      <c r="E1" s="205"/>
      <c r="F1" s="205"/>
      <c r="G1" s="205"/>
      <c r="H1" s="205"/>
      <c r="I1" s="205"/>
      <c r="J1" s="44"/>
      <c r="K1" s="45"/>
    </row>
    <row r="2" spans="1:12" x14ac:dyDescent="0.15">
      <c r="B2" s="48"/>
      <c r="C2" s="48"/>
      <c r="D2" s="48"/>
      <c r="E2" s="48"/>
      <c r="F2" s="48"/>
      <c r="G2" s="49"/>
      <c r="H2" s="48"/>
      <c r="I2" s="48"/>
    </row>
    <row r="3" spans="1:12" x14ac:dyDescent="0.15">
      <c r="A3" s="50" t="s">
        <v>94</v>
      </c>
      <c r="C3" s="48"/>
      <c r="D3" s="48"/>
      <c r="E3" s="48"/>
      <c r="F3" s="48"/>
      <c r="G3" s="49"/>
      <c r="H3" s="48"/>
      <c r="I3" s="48"/>
      <c r="J3" s="50"/>
    </row>
    <row r="4" spans="1:12" ht="15.75" customHeight="1" x14ac:dyDescent="0.15">
      <c r="A4" s="188" t="s">
        <v>95</v>
      </c>
      <c r="B4" s="188"/>
      <c r="C4" s="204">
        <f>別添3_入力項目!B4</f>
        <v>0</v>
      </c>
      <c r="D4" s="204"/>
      <c r="E4" s="204"/>
      <c r="F4" s="204"/>
      <c r="G4" s="204"/>
      <c r="H4" s="204"/>
      <c r="I4" s="48"/>
      <c r="J4" s="50"/>
    </row>
    <row r="5" spans="1:12" ht="15" customHeight="1" x14ac:dyDescent="0.15">
      <c r="A5" s="188" t="s">
        <v>96</v>
      </c>
      <c r="B5" s="188"/>
      <c r="C5" s="196">
        <f>別添3_入力項目!B5</f>
        <v>0</v>
      </c>
      <c r="D5" s="206"/>
      <c r="E5" s="206"/>
      <c r="F5" s="206"/>
      <c r="G5" s="206"/>
      <c r="H5" s="197"/>
      <c r="I5" s="48"/>
      <c r="J5" s="50"/>
    </row>
    <row r="6" spans="1:12" ht="15" customHeight="1" x14ac:dyDescent="0.15">
      <c r="A6" s="188" t="s">
        <v>97</v>
      </c>
      <c r="B6" s="188"/>
      <c r="C6" s="204">
        <f>別添3_入力項目!B6</f>
        <v>0</v>
      </c>
      <c r="D6" s="204"/>
      <c r="E6" s="204"/>
      <c r="F6" s="204"/>
      <c r="G6" s="204"/>
      <c r="H6" s="204"/>
      <c r="I6" s="48"/>
      <c r="J6" s="50"/>
    </row>
    <row r="7" spans="1:12" ht="17.25" customHeight="1" x14ac:dyDescent="0.15">
      <c r="A7" s="188" t="s">
        <v>98</v>
      </c>
      <c r="B7" s="188"/>
      <c r="C7" s="196">
        <f>別添3_入力項目!B7</f>
        <v>0</v>
      </c>
      <c r="D7" s="197"/>
      <c r="E7" s="198" t="s">
        <v>99</v>
      </c>
      <c r="F7" s="199"/>
      <c r="G7" s="200"/>
      <c r="H7" s="51">
        <f>別添3_入力項目!B8</f>
        <v>0</v>
      </c>
      <c r="I7" s="48"/>
      <c r="J7" s="50"/>
    </row>
    <row r="8" spans="1:12" ht="15" customHeight="1" x14ac:dyDescent="0.15">
      <c r="A8" s="191" t="s">
        <v>102</v>
      </c>
      <c r="B8" s="191"/>
      <c r="C8" s="201" t="s">
        <v>100</v>
      </c>
      <c r="D8" s="201"/>
      <c r="E8" s="202">
        <f>様式第1号_入力項目!E19</f>
        <v>0</v>
      </c>
      <c r="F8" s="202"/>
      <c r="G8" s="202"/>
      <c r="H8" s="202"/>
      <c r="I8" s="48"/>
      <c r="J8" s="50"/>
    </row>
    <row r="9" spans="1:12" ht="15" customHeight="1" x14ac:dyDescent="0.15">
      <c r="A9" s="191"/>
      <c r="B9" s="191"/>
      <c r="C9" s="201" t="s">
        <v>101</v>
      </c>
      <c r="D9" s="201"/>
      <c r="E9" s="203">
        <f>様式第1号_入力項目!E20</f>
        <v>0</v>
      </c>
      <c r="F9" s="204"/>
      <c r="G9" s="204"/>
      <c r="H9" s="204"/>
      <c r="I9" s="48"/>
      <c r="J9" s="50"/>
    </row>
    <row r="10" spans="1:12" ht="37.5" customHeight="1" x14ac:dyDescent="0.15">
      <c r="A10" s="187" t="s">
        <v>84</v>
      </c>
      <c r="B10" s="187"/>
      <c r="C10" s="187"/>
      <c r="D10" s="187"/>
      <c r="E10" s="187"/>
      <c r="F10" s="187"/>
      <c r="G10" s="187"/>
      <c r="H10" s="187"/>
      <c r="I10" s="187"/>
      <c r="J10" s="50"/>
    </row>
    <row r="11" spans="1:12" ht="21" customHeight="1" x14ac:dyDescent="0.15">
      <c r="A11" s="52" t="s">
        <v>85</v>
      </c>
      <c r="B11" s="188" t="s">
        <v>86</v>
      </c>
      <c r="C11" s="188"/>
      <c r="D11" s="189" t="s">
        <v>87</v>
      </c>
      <c r="E11" s="190"/>
      <c r="F11" s="191" t="s">
        <v>88</v>
      </c>
      <c r="G11" s="188"/>
      <c r="H11" s="188"/>
      <c r="I11" s="52" t="s">
        <v>89</v>
      </c>
      <c r="J11" s="50"/>
    </row>
    <row r="12" spans="1:12" ht="20.100000000000001" customHeight="1" x14ac:dyDescent="0.15">
      <c r="A12" s="53" t="s">
        <v>90</v>
      </c>
      <c r="B12" s="192" t="s">
        <v>91</v>
      </c>
      <c r="C12" s="193"/>
      <c r="D12" s="194" t="s">
        <v>92</v>
      </c>
      <c r="E12" s="195"/>
      <c r="F12" s="54">
        <v>40269</v>
      </c>
      <c r="G12" s="55" t="s">
        <v>93</v>
      </c>
      <c r="H12" s="56">
        <v>42064</v>
      </c>
      <c r="I12" s="57" t="str">
        <f>IF(F12&lt;&gt;"",DATEDIF(F12,EDATE(H12,1),"Y")&amp;"年"&amp;DATEDIF(F12,EDATE(H12,1),"YM")&amp;"ヶ月","")</f>
        <v>5年0ヶ月</v>
      </c>
      <c r="J12" s="50"/>
    </row>
    <row r="13" spans="1:12" ht="18" customHeight="1" x14ac:dyDescent="0.15">
      <c r="A13" s="58"/>
      <c r="B13" s="185"/>
      <c r="C13" s="186"/>
      <c r="D13" s="185"/>
      <c r="E13" s="186"/>
      <c r="F13" s="59"/>
      <c r="G13" s="60" t="s">
        <v>93</v>
      </c>
      <c r="H13" s="61"/>
      <c r="I13" s="62" t="str">
        <f>IF(F13&lt;&gt;"",DATEDIF(F13,EDATE(H13,1),"Y")&amp;"年"&amp;DATEDIF(F13,EDATE(H13,1),"YM")&amp;"ヶ月","")</f>
        <v/>
      </c>
      <c r="J13" s="63" t="str">
        <f>IF(A13="○",1,"")</f>
        <v/>
      </c>
      <c r="K13" s="64" t="str">
        <f>IF(J13&lt;&gt;"",DATEDIF(F13,EDATE(H13,1),"Y"),"")</f>
        <v/>
      </c>
      <c r="L13" s="64" t="str">
        <f>IF(J13&lt;&gt;"",DATEDIF(F13,EDATE(H13,1),"YM"),"")</f>
        <v/>
      </c>
    </row>
    <row r="14" spans="1:12" ht="18" customHeight="1" x14ac:dyDescent="0.15">
      <c r="A14" s="58"/>
      <c r="B14" s="185"/>
      <c r="C14" s="186"/>
      <c r="D14" s="185"/>
      <c r="E14" s="186"/>
      <c r="F14" s="59"/>
      <c r="G14" s="60" t="s">
        <v>93</v>
      </c>
      <c r="H14" s="61"/>
      <c r="I14" s="62" t="str">
        <f t="shared" ref="I14:I27" si="0">IF(F14&lt;&gt;"",DATEDIF(F14,EDATE(H14,1),"Y")&amp;"年"&amp;DATEDIF(F14,EDATE(H14,1),"YM")&amp;"ヶ月","")</f>
        <v/>
      </c>
      <c r="J14" s="63" t="str">
        <f>IF(A14="○",MAX($J$13:J13)+1,"")</f>
        <v/>
      </c>
      <c r="K14" s="64" t="str">
        <f t="shared" ref="K14:K27" si="1">IF(J14&lt;&gt;"",DATEDIF(F14,EDATE(H14,1),"Y"),"")</f>
        <v/>
      </c>
      <c r="L14" s="64" t="str">
        <f t="shared" ref="L14:L27" si="2">IF(J14&lt;&gt;"",DATEDIF(F14,EDATE(H14,1),"YM"),"")</f>
        <v/>
      </c>
    </row>
    <row r="15" spans="1:12" ht="18" customHeight="1" x14ac:dyDescent="0.15">
      <c r="A15" s="65"/>
      <c r="B15" s="185"/>
      <c r="C15" s="186"/>
      <c r="D15" s="185"/>
      <c r="E15" s="186"/>
      <c r="F15" s="59"/>
      <c r="G15" s="60" t="s">
        <v>93</v>
      </c>
      <c r="H15" s="61"/>
      <c r="I15" s="62" t="str">
        <f t="shared" si="0"/>
        <v/>
      </c>
      <c r="J15" s="63" t="str">
        <f>IF(A15="○",MAX($J$13:J14)+1,"")</f>
        <v/>
      </c>
      <c r="K15" s="64" t="str">
        <f t="shared" si="1"/>
        <v/>
      </c>
      <c r="L15" s="64" t="str">
        <f t="shared" si="2"/>
        <v/>
      </c>
    </row>
    <row r="16" spans="1:12" ht="18" customHeight="1" x14ac:dyDescent="0.15">
      <c r="A16" s="65"/>
      <c r="B16" s="185"/>
      <c r="C16" s="186"/>
      <c r="D16" s="185"/>
      <c r="E16" s="186"/>
      <c r="F16" s="59"/>
      <c r="G16" s="60" t="s">
        <v>93</v>
      </c>
      <c r="H16" s="61"/>
      <c r="I16" s="62" t="str">
        <f t="shared" si="0"/>
        <v/>
      </c>
      <c r="J16" s="63" t="str">
        <f>IF(A16="○",MAX($J$13:J15)+1,"")</f>
        <v/>
      </c>
      <c r="K16" s="64" t="str">
        <f t="shared" si="1"/>
        <v/>
      </c>
      <c r="L16" s="64" t="str">
        <f t="shared" si="2"/>
        <v/>
      </c>
    </row>
    <row r="17" spans="1:15" ht="18" customHeight="1" x14ac:dyDescent="0.15">
      <c r="A17" s="65"/>
      <c r="B17" s="185"/>
      <c r="C17" s="186"/>
      <c r="D17" s="185"/>
      <c r="E17" s="186"/>
      <c r="F17" s="59"/>
      <c r="G17" s="60" t="s">
        <v>93</v>
      </c>
      <c r="H17" s="61"/>
      <c r="I17" s="62" t="str">
        <f t="shared" si="0"/>
        <v/>
      </c>
      <c r="J17" s="63" t="str">
        <f>IF(A17="○",MAX($J$13:J16)+1,"")</f>
        <v/>
      </c>
      <c r="K17" s="64" t="str">
        <f t="shared" si="1"/>
        <v/>
      </c>
      <c r="L17" s="64" t="str">
        <f t="shared" si="2"/>
        <v/>
      </c>
    </row>
    <row r="18" spans="1:15" ht="18" customHeight="1" x14ac:dyDescent="0.15">
      <c r="A18" s="65"/>
      <c r="B18" s="185"/>
      <c r="C18" s="186"/>
      <c r="D18" s="185"/>
      <c r="E18" s="186"/>
      <c r="F18" s="59"/>
      <c r="G18" s="60" t="s">
        <v>93</v>
      </c>
      <c r="H18" s="61"/>
      <c r="I18" s="62" t="str">
        <f t="shared" si="0"/>
        <v/>
      </c>
      <c r="J18" s="63" t="str">
        <f>IF(A18="○",MAX($J$13:J17)+1,"")</f>
        <v/>
      </c>
      <c r="K18" s="64" t="str">
        <f t="shared" si="1"/>
        <v/>
      </c>
      <c r="L18" s="64" t="str">
        <f t="shared" si="2"/>
        <v/>
      </c>
    </row>
    <row r="19" spans="1:15" ht="18" customHeight="1" x14ac:dyDescent="0.15">
      <c r="A19" s="65"/>
      <c r="B19" s="185"/>
      <c r="C19" s="186"/>
      <c r="D19" s="185"/>
      <c r="E19" s="186"/>
      <c r="F19" s="59"/>
      <c r="G19" s="60" t="s">
        <v>93</v>
      </c>
      <c r="H19" s="61"/>
      <c r="I19" s="62" t="str">
        <f t="shared" si="0"/>
        <v/>
      </c>
      <c r="J19" s="63" t="str">
        <f>IF(A19="○",MAX($J$13:J18)+1,"")</f>
        <v/>
      </c>
      <c r="K19" s="64" t="str">
        <f t="shared" si="1"/>
        <v/>
      </c>
      <c r="L19" s="64" t="str">
        <f t="shared" si="2"/>
        <v/>
      </c>
    </row>
    <row r="20" spans="1:15" ht="18" customHeight="1" x14ac:dyDescent="0.15">
      <c r="A20" s="65"/>
      <c r="B20" s="185"/>
      <c r="C20" s="186"/>
      <c r="D20" s="185"/>
      <c r="E20" s="186"/>
      <c r="F20" s="59"/>
      <c r="G20" s="60" t="s">
        <v>93</v>
      </c>
      <c r="H20" s="61"/>
      <c r="I20" s="62" t="str">
        <f t="shared" si="0"/>
        <v/>
      </c>
      <c r="J20" s="63" t="str">
        <f>IF(A20="○",MAX($J$13:J19)+1,"")</f>
        <v/>
      </c>
      <c r="K20" s="64" t="str">
        <f t="shared" si="1"/>
        <v/>
      </c>
      <c r="L20" s="64" t="str">
        <f t="shared" si="2"/>
        <v/>
      </c>
    </row>
    <row r="21" spans="1:15" ht="18" customHeight="1" x14ac:dyDescent="0.15">
      <c r="A21" s="65"/>
      <c r="B21" s="185"/>
      <c r="C21" s="186"/>
      <c r="D21" s="185"/>
      <c r="E21" s="186"/>
      <c r="F21" s="59"/>
      <c r="G21" s="60" t="s">
        <v>93</v>
      </c>
      <c r="H21" s="61"/>
      <c r="I21" s="62" t="str">
        <f t="shared" si="0"/>
        <v/>
      </c>
      <c r="J21" s="63" t="str">
        <f>IF(A21="○",MAX($J$13:J20)+1,"")</f>
        <v/>
      </c>
      <c r="K21" s="64" t="str">
        <f t="shared" si="1"/>
        <v/>
      </c>
      <c r="L21" s="64" t="str">
        <f t="shared" si="2"/>
        <v/>
      </c>
    </row>
    <row r="22" spans="1:15" ht="18" customHeight="1" x14ac:dyDescent="0.15">
      <c r="A22" s="65"/>
      <c r="B22" s="185"/>
      <c r="C22" s="186"/>
      <c r="D22" s="185"/>
      <c r="E22" s="186"/>
      <c r="F22" s="59"/>
      <c r="G22" s="60" t="s">
        <v>93</v>
      </c>
      <c r="H22" s="61"/>
      <c r="I22" s="62" t="str">
        <f t="shared" si="0"/>
        <v/>
      </c>
      <c r="J22" s="63" t="str">
        <f>IF(A22="○",MAX($J$13:J21)+1,"")</f>
        <v/>
      </c>
      <c r="K22" s="64" t="str">
        <f t="shared" si="1"/>
        <v/>
      </c>
      <c r="L22" s="64" t="str">
        <f t="shared" si="2"/>
        <v/>
      </c>
    </row>
    <row r="23" spans="1:15" ht="18" customHeight="1" x14ac:dyDescent="0.15">
      <c r="A23" s="65"/>
      <c r="B23" s="185"/>
      <c r="C23" s="186"/>
      <c r="D23" s="185"/>
      <c r="E23" s="186"/>
      <c r="F23" s="59"/>
      <c r="G23" s="60" t="s">
        <v>93</v>
      </c>
      <c r="H23" s="61"/>
      <c r="I23" s="62" t="str">
        <f t="shared" si="0"/>
        <v/>
      </c>
      <c r="J23" s="63" t="str">
        <f>IF(A23="○",MAX($J$13:J22)+1,"")</f>
        <v/>
      </c>
      <c r="K23" s="64" t="str">
        <f t="shared" si="1"/>
        <v/>
      </c>
      <c r="L23" s="64" t="str">
        <f t="shared" si="2"/>
        <v/>
      </c>
    </row>
    <row r="24" spans="1:15" ht="18" customHeight="1" x14ac:dyDescent="0.15">
      <c r="A24" s="65"/>
      <c r="B24" s="185"/>
      <c r="C24" s="186"/>
      <c r="D24" s="185"/>
      <c r="E24" s="186"/>
      <c r="F24" s="59"/>
      <c r="G24" s="60" t="s">
        <v>93</v>
      </c>
      <c r="H24" s="61"/>
      <c r="I24" s="62" t="str">
        <f t="shared" si="0"/>
        <v/>
      </c>
      <c r="J24" s="63" t="str">
        <f>IF(A24="○",MAX($J$13:J23)+1,"")</f>
        <v/>
      </c>
      <c r="K24" s="64" t="str">
        <f t="shared" si="1"/>
        <v/>
      </c>
      <c r="L24" s="64" t="str">
        <f t="shared" si="2"/>
        <v/>
      </c>
    </row>
    <row r="25" spans="1:15" ht="18" customHeight="1" x14ac:dyDescent="0.15">
      <c r="A25" s="65"/>
      <c r="B25" s="185"/>
      <c r="C25" s="186"/>
      <c r="D25" s="185"/>
      <c r="E25" s="186"/>
      <c r="F25" s="59"/>
      <c r="G25" s="60" t="s">
        <v>93</v>
      </c>
      <c r="H25" s="61"/>
      <c r="I25" s="62" t="str">
        <f t="shared" si="0"/>
        <v/>
      </c>
      <c r="J25" s="63" t="str">
        <f>IF(A25="○",MAX($J$13:J24)+1,"")</f>
        <v/>
      </c>
      <c r="K25" s="64" t="str">
        <f t="shared" si="1"/>
        <v/>
      </c>
      <c r="L25" s="64" t="str">
        <f t="shared" si="2"/>
        <v/>
      </c>
    </row>
    <row r="26" spans="1:15" ht="18" customHeight="1" x14ac:dyDescent="0.15">
      <c r="A26" s="65"/>
      <c r="B26" s="185"/>
      <c r="C26" s="186"/>
      <c r="D26" s="185"/>
      <c r="E26" s="186"/>
      <c r="F26" s="59"/>
      <c r="G26" s="60" t="s">
        <v>93</v>
      </c>
      <c r="H26" s="61"/>
      <c r="I26" s="62" t="str">
        <f t="shared" si="0"/>
        <v/>
      </c>
      <c r="J26" s="63" t="str">
        <f>IF(A26="○",MAX($J$13:J25)+1,"")</f>
        <v/>
      </c>
      <c r="K26" s="64" t="str">
        <f t="shared" si="1"/>
        <v/>
      </c>
      <c r="L26" s="64" t="str">
        <f t="shared" si="2"/>
        <v/>
      </c>
    </row>
    <row r="27" spans="1:15" ht="18" customHeight="1" x14ac:dyDescent="0.15">
      <c r="A27" s="65"/>
      <c r="B27" s="185"/>
      <c r="C27" s="186"/>
      <c r="D27" s="185"/>
      <c r="E27" s="186"/>
      <c r="F27" s="59"/>
      <c r="G27" s="60" t="s">
        <v>93</v>
      </c>
      <c r="H27" s="61"/>
      <c r="I27" s="62" t="str">
        <f t="shared" si="0"/>
        <v/>
      </c>
      <c r="J27" s="63" t="str">
        <f>IF(A27="○",MAX($J$13:J26)+1,"")</f>
        <v/>
      </c>
      <c r="K27" s="64" t="str">
        <f t="shared" si="1"/>
        <v/>
      </c>
      <c r="L27" s="64" t="str">
        <f t="shared" si="2"/>
        <v/>
      </c>
    </row>
    <row r="28" spans="1:15" ht="39.75" customHeight="1" x14ac:dyDescent="0.15">
      <c r="A28" s="164" t="s">
        <v>111</v>
      </c>
      <c r="B28" s="165"/>
      <c r="C28" s="165"/>
      <c r="D28" s="165"/>
      <c r="E28" s="166"/>
      <c r="F28" s="167" t="str">
        <f>SUM(K13:K27)+ROUNDDOWN((SUM(L13:L27)/12),0)&amp;"年"&amp;MOD(SUM(L13:L27),12)&amp;"ヶ月"</f>
        <v>0年0ヶ月</v>
      </c>
      <c r="G28" s="168" t="str">
        <f t="shared" ref="G28:H28" si="3">SUM(G23:G26)+ROUNDDOWN((SUM(H23:H26)/12),0)&amp;"年"&amp;MOD(SUM(H23:H26),12)&amp;"ヶ月"</f>
        <v>0年0ヶ月</v>
      </c>
      <c r="H28" s="169" t="str">
        <f t="shared" si="3"/>
        <v>0年0ヶ月</v>
      </c>
      <c r="I28" s="66" t="str">
        <f>IF(F28="","※未入力です","")</f>
        <v/>
      </c>
      <c r="J28" s="66"/>
    </row>
    <row r="29" spans="1:15" ht="8.25" customHeight="1" x14ac:dyDescent="0.15">
      <c r="B29" s="67"/>
      <c r="C29" s="68"/>
      <c r="D29" s="69"/>
      <c r="E29" s="69"/>
      <c r="F29" s="69"/>
      <c r="G29" s="69"/>
      <c r="H29" s="69"/>
      <c r="I29" s="50"/>
      <c r="J29" s="50"/>
    </row>
    <row r="30" spans="1:15" ht="22.5" customHeight="1" x14ac:dyDescent="0.15">
      <c r="A30" s="170" t="s">
        <v>103</v>
      </c>
      <c r="B30" s="170"/>
      <c r="C30" s="170"/>
      <c r="D30" s="170"/>
      <c r="E30" s="170"/>
      <c r="F30" s="170"/>
      <c r="G30" s="170"/>
      <c r="H30" s="170"/>
      <c r="I30" s="170"/>
      <c r="J30" s="50"/>
    </row>
    <row r="31" spans="1:15" ht="53.25" customHeight="1" x14ac:dyDescent="0.15">
      <c r="A31" s="171" t="s">
        <v>104</v>
      </c>
      <c r="B31" s="172"/>
      <c r="C31" s="173"/>
      <c r="D31" s="174" t="s">
        <v>110</v>
      </c>
      <c r="E31" s="175"/>
      <c r="F31" s="175"/>
      <c r="G31" s="175"/>
      <c r="H31" s="175"/>
      <c r="I31" s="176"/>
      <c r="J31" s="50"/>
    </row>
    <row r="32" spans="1:15" ht="18" customHeight="1" x14ac:dyDescent="0.15">
      <c r="A32" s="177" t="s">
        <v>105</v>
      </c>
      <c r="B32" s="178"/>
      <c r="C32" s="179"/>
      <c r="D32" s="180" t="s">
        <v>106</v>
      </c>
      <c r="E32" s="181"/>
      <c r="F32" s="76" t="s">
        <v>112</v>
      </c>
      <c r="G32" s="182"/>
      <c r="H32" s="183"/>
      <c r="I32" s="184"/>
      <c r="J32" s="50"/>
      <c r="K32" s="50"/>
      <c r="L32" s="50"/>
      <c r="M32" s="50"/>
      <c r="N32" s="50"/>
      <c r="O32" s="47"/>
    </row>
    <row r="33" spans="1:12" ht="18" customHeight="1" x14ac:dyDescent="0.15">
      <c r="A33" s="147" t="str">
        <f>IFERROR(INDEX($A:$I,MATCH(1,$J:$J,0),2),"")</f>
        <v/>
      </c>
      <c r="B33" s="148"/>
      <c r="C33" s="149"/>
      <c r="D33" s="150"/>
      <c r="E33" s="151"/>
      <c r="F33" s="75" t="s">
        <v>112</v>
      </c>
      <c r="G33" s="161"/>
      <c r="H33" s="162"/>
      <c r="I33" s="163"/>
      <c r="J33" s="66"/>
      <c r="K33" s="66"/>
      <c r="L33" s="66"/>
    </row>
    <row r="34" spans="1:12" ht="18" customHeight="1" x14ac:dyDescent="0.15">
      <c r="A34" s="147" t="str">
        <f>IFERROR(INDEX($A:$I,MATCH(2,$J:$J,0),2),"")</f>
        <v/>
      </c>
      <c r="B34" s="148"/>
      <c r="C34" s="149"/>
      <c r="D34" s="150"/>
      <c r="E34" s="151"/>
      <c r="F34" s="75" t="s">
        <v>112</v>
      </c>
      <c r="G34" s="161"/>
      <c r="H34" s="162"/>
      <c r="I34" s="163"/>
      <c r="J34" s="66"/>
      <c r="K34" s="66"/>
      <c r="L34" s="66"/>
    </row>
    <row r="35" spans="1:12" ht="18" customHeight="1" x14ac:dyDescent="0.15">
      <c r="A35" s="147" t="str">
        <f>IFERROR(INDEX($A:$I,MATCH(3,$J:$J,0),2),"")</f>
        <v/>
      </c>
      <c r="B35" s="148"/>
      <c r="C35" s="149"/>
      <c r="D35" s="150"/>
      <c r="E35" s="151"/>
      <c r="F35" s="75" t="s">
        <v>112</v>
      </c>
      <c r="G35" s="161"/>
      <c r="H35" s="162"/>
      <c r="I35" s="163"/>
      <c r="J35" s="66"/>
      <c r="K35" s="66"/>
      <c r="L35" s="66"/>
    </row>
    <row r="36" spans="1:12" ht="18" customHeight="1" x14ac:dyDescent="0.15">
      <c r="A36" s="147" t="str">
        <f>IFERROR(INDEX($A:$I,MATCH(4,$J:$J,0),2),"")</f>
        <v/>
      </c>
      <c r="B36" s="148"/>
      <c r="C36" s="149"/>
      <c r="D36" s="150"/>
      <c r="E36" s="151"/>
      <c r="F36" s="75" t="s">
        <v>112</v>
      </c>
      <c r="G36" s="161"/>
      <c r="H36" s="162"/>
      <c r="I36" s="163"/>
      <c r="J36" s="66"/>
      <c r="K36" s="66"/>
      <c r="L36" s="66"/>
    </row>
    <row r="37" spans="1:12" ht="18" customHeight="1" x14ac:dyDescent="0.15">
      <c r="A37" s="147" t="str">
        <f>IFERROR(INDEX($A:$I,MATCH(5,$J:$J,0),2),"")</f>
        <v/>
      </c>
      <c r="B37" s="148"/>
      <c r="C37" s="149"/>
      <c r="D37" s="150"/>
      <c r="E37" s="151"/>
      <c r="F37" s="75" t="s">
        <v>112</v>
      </c>
      <c r="G37" s="161"/>
      <c r="H37" s="162"/>
      <c r="I37" s="163"/>
      <c r="J37" s="66"/>
      <c r="K37" s="66"/>
      <c r="L37" s="66"/>
    </row>
    <row r="38" spans="1:12" ht="18" customHeight="1" x14ac:dyDescent="0.15">
      <c r="A38" s="147" t="str">
        <f>IFERROR(INDEX($A:$I,MATCH(6,$J:$J,0),2),"")</f>
        <v/>
      </c>
      <c r="B38" s="148"/>
      <c r="C38" s="149"/>
      <c r="D38" s="150"/>
      <c r="E38" s="151"/>
      <c r="F38" s="75" t="s">
        <v>112</v>
      </c>
      <c r="G38" s="161"/>
      <c r="H38" s="162"/>
      <c r="I38" s="163"/>
      <c r="J38" s="66"/>
      <c r="K38" s="66"/>
      <c r="L38" s="66"/>
    </row>
    <row r="39" spans="1:12" ht="18" customHeight="1" x14ac:dyDescent="0.15">
      <c r="A39" s="147" t="str">
        <f>IFERROR(INDEX($A:$I,MATCH(7,$J:$J,0),2),"")</f>
        <v/>
      </c>
      <c r="B39" s="148"/>
      <c r="C39" s="149"/>
      <c r="D39" s="150"/>
      <c r="E39" s="151"/>
      <c r="F39" s="75" t="s">
        <v>112</v>
      </c>
      <c r="G39" s="161"/>
      <c r="H39" s="162"/>
      <c r="I39" s="163"/>
      <c r="J39" s="66"/>
      <c r="K39" s="66"/>
      <c r="L39" s="66"/>
    </row>
    <row r="40" spans="1:12" ht="18" customHeight="1" x14ac:dyDescent="0.15">
      <c r="A40" s="147" t="str">
        <f>IFERROR(INDEX($A:$I,MATCH(8,$J:$J,0),2),"")</f>
        <v/>
      </c>
      <c r="B40" s="148"/>
      <c r="C40" s="149"/>
      <c r="D40" s="150"/>
      <c r="E40" s="151"/>
      <c r="F40" s="75" t="s">
        <v>112</v>
      </c>
      <c r="G40" s="161"/>
      <c r="H40" s="162"/>
      <c r="I40" s="163"/>
      <c r="J40" s="66"/>
      <c r="K40" s="66"/>
      <c r="L40" s="66"/>
    </row>
    <row r="41" spans="1:12" ht="18" customHeight="1" x14ac:dyDescent="0.15">
      <c r="A41" s="147" t="str">
        <f>IFERROR(INDEX($A:$I,MATCH(9,$J:$J,0),2),"")</f>
        <v/>
      </c>
      <c r="B41" s="148"/>
      <c r="C41" s="149"/>
      <c r="D41" s="150"/>
      <c r="E41" s="151"/>
      <c r="F41" s="75" t="s">
        <v>112</v>
      </c>
      <c r="G41" s="161"/>
      <c r="H41" s="162"/>
      <c r="I41" s="163"/>
      <c r="J41" s="66"/>
      <c r="K41" s="66"/>
      <c r="L41" s="66"/>
    </row>
    <row r="42" spans="1:12" ht="18" customHeight="1" x14ac:dyDescent="0.15">
      <c r="A42" s="147" t="str">
        <f>IFERROR(INDEX($A:$I,MATCH(10,$J:$J,0),2),"")</f>
        <v/>
      </c>
      <c r="B42" s="148"/>
      <c r="C42" s="149"/>
      <c r="D42" s="150"/>
      <c r="E42" s="151"/>
      <c r="F42" s="75" t="s">
        <v>112</v>
      </c>
      <c r="G42" s="161"/>
      <c r="H42" s="162"/>
      <c r="I42" s="163"/>
      <c r="J42" s="66"/>
      <c r="K42" s="66"/>
      <c r="L42" s="66"/>
    </row>
    <row r="43" spans="1:12" ht="18" customHeight="1" x14ac:dyDescent="0.15">
      <c r="A43" s="147" t="str">
        <f>IFERROR(INDEX($A:$I,MATCH(11,$J:$J,0),2),"")</f>
        <v/>
      </c>
      <c r="B43" s="148"/>
      <c r="C43" s="149"/>
      <c r="D43" s="150"/>
      <c r="E43" s="151"/>
      <c r="F43" s="75" t="s">
        <v>112</v>
      </c>
      <c r="G43" s="161"/>
      <c r="H43" s="162"/>
      <c r="I43" s="163"/>
      <c r="J43" s="66"/>
      <c r="K43" s="66"/>
      <c r="L43" s="66"/>
    </row>
    <row r="44" spans="1:12" ht="18" customHeight="1" x14ac:dyDescent="0.15">
      <c r="A44" s="147" t="str">
        <f>IFERROR(INDEX($A:$I,MATCH(12,$J:$J,0),2),"")</f>
        <v/>
      </c>
      <c r="B44" s="148"/>
      <c r="C44" s="149"/>
      <c r="D44" s="150"/>
      <c r="E44" s="151"/>
      <c r="F44" s="75" t="s">
        <v>112</v>
      </c>
      <c r="G44" s="161"/>
      <c r="H44" s="162"/>
      <c r="I44" s="163"/>
      <c r="J44" s="66"/>
      <c r="K44" s="66"/>
      <c r="L44" s="66"/>
    </row>
    <row r="45" spans="1:12" ht="18" customHeight="1" x14ac:dyDescent="0.15">
      <c r="A45" s="147" t="str">
        <f>IFERROR(INDEX($A:$I,MATCH(13,$J:$J,0),2),"")</f>
        <v/>
      </c>
      <c r="B45" s="148"/>
      <c r="C45" s="149"/>
      <c r="D45" s="150"/>
      <c r="E45" s="151"/>
      <c r="F45" s="75" t="s">
        <v>112</v>
      </c>
      <c r="G45" s="161"/>
      <c r="H45" s="162"/>
      <c r="I45" s="163"/>
      <c r="J45" s="66"/>
      <c r="K45" s="66"/>
      <c r="L45" s="66"/>
    </row>
    <row r="46" spans="1:12" ht="18" customHeight="1" x14ac:dyDescent="0.15">
      <c r="A46" s="147" t="str">
        <f>IFERROR(INDEX($A:$I,MATCH(14,$J:$J,0),2),"")</f>
        <v/>
      </c>
      <c r="B46" s="148"/>
      <c r="C46" s="149"/>
      <c r="D46" s="150"/>
      <c r="E46" s="151"/>
      <c r="F46" s="75" t="s">
        <v>112</v>
      </c>
      <c r="G46" s="161"/>
      <c r="H46" s="162"/>
      <c r="I46" s="163"/>
      <c r="J46" s="66"/>
      <c r="K46" s="66"/>
      <c r="L46" s="66"/>
    </row>
    <row r="47" spans="1:12" ht="18" customHeight="1" x14ac:dyDescent="0.15">
      <c r="A47" s="147" t="str">
        <f>IFERROR(INDEX($A:$I,MATCH(15,$J:$J,0),2),"")</f>
        <v/>
      </c>
      <c r="B47" s="148"/>
      <c r="C47" s="149"/>
      <c r="D47" s="150"/>
      <c r="E47" s="151"/>
      <c r="F47" s="75" t="s">
        <v>112</v>
      </c>
      <c r="G47" s="152"/>
      <c r="H47" s="153"/>
      <c r="I47" s="154"/>
      <c r="J47" s="66"/>
      <c r="K47" s="66"/>
      <c r="L47" s="66"/>
    </row>
    <row r="48" spans="1:12" ht="8.25" customHeight="1" x14ac:dyDescent="0.15">
      <c r="B48" s="67"/>
      <c r="C48" s="68"/>
      <c r="D48" s="69"/>
      <c r="E48" s="69"/>
      <c r="F48" s="69"/>
      <c r="G48" s="69"/>
      <c r="H48" s="69"/>
      <c r="I48" s="50"/>
      <c r="J48" s="50"/>
    </row>
    <row r="49" spans="1:10" ht="45.75" customHeight="1" x14ac:dyDescent="0.15">
      <c r="A49" s="155" t="s">
        <v>107</v>
      </c>
      <c r="B49" s="156"/>
      <c r="C49" s="156"/>
      <c r="D49" s="156"/>
      <c r="E49" s="156"/>
      <c r="F49" s="156"/>
      <c r="G49" s="156"/>
      <c r="H49" s="156"/>
      <c r="I49" s="157"/>
    </row>
    <row r="50" spans="1:10" ht="405" customHeight="1" x14ac:dyDescent="0.15">
      <c r="A50" s="144"/>
      <c r="B50" s="145"/>
      <c r="C50" s="145"/>
      <c r="D50" s="145"/>
      <c r="E50" s="145"/>
      <c r="F50" s="145"/>
      <c r="G50" s="145"/>
      <c r="H50" s="145"/>
      <c r="I50" s="146"/>
      <c r="J50" s="70" t="str">
        <f>"現在"&amp;LEN(A50)&amp;"文字です"</f>
        <v>現在0文字です</v>
      </c>
    </row>
    <row r="51" spans="1:10" x14ac:dyDescent="0.15">
      <c r="A51" s="71" t="str">
        <f>IF(A50="","※未入力です","")</f>
        <v>※未入力です</v>
      </c>
    </row>
    <row r="52" spans="1:10" x14ac:dyDescent="0.15">
      <c r="A52" s="71"/>
    </row>
    <row r="53" spans="1:10" ht="19.5" customHeight="1" x14ac:dyDescent="0.15">
      <c r="A53" s="158" t="s">
        <v>108</v>
      </c>
      <c r="B53" s="159"/>
      <c r="C53" s="159"/>
      <c r="D53" s="159"/>
      <c r="E53" s="159"/>
      <c r="F53" s="159"/>
      <c r="G53" s="159"/>
      <c r="H53" s="159"/>
      <c r="I53" s="160"/>
    </row>
    <row r="54" spans="1:10" ht="191.25" customHeight="1" x14ac:dyDescent="0.15">
      <c r="A54" s="144"/>
      <c r="B54" s="145"/>
      <c r="C54" s="145"/>
      <c r="D54" s="145"/>
      <c r="E54" s="145"/>
      <c r="F54" s="145"/>
      <c r="G54" s="145"/>
      <c r="H54" s="145"/>
      <c r="I54" s="146"/>
      <c r="J54" s="70" t="str">
        <f>"現在"&amp;LEN(A54)&amp;"文字です"</f>
        <v>現在0文字です</v>
      </c>
    </row>
    <row r="55" spans="1:10" x14ac:dyDescent="0.15">
      <c r="A55" s="71" t="str">
        <f>IF(A54="","※未入力です","")</f>
        <v>※未入力です</v>
      </c>
    </row>
  </sheetData>
  <sheetProtection algorithmName="SHA-512" hashValue="79ruHW0a953PTQEuBeH93NwKN/uK455o7uQgD+qDK6cwkVycR0WaGZcFjbcf7BLQJnSlz3gjFhoRgVhO0Ng+9g==" saltValue="IIBQKznogIqQDj9PQC5eHg==" spinCount="100000" sheet="1" objects="1" scenarios="1"/>
  <mergeCells count="108">
    <mergeCell ref="A7:B7"/>
    <mergeCell ref="C7:D7"/>
    <mergeCell ref="E7:G7"/>
    <mergeCell ref="A8:B9"/>
    <mergeCell ref="C8:D8"/>
    <mergeCell ref="E8:H8"/>
    <mergeCell ref="C9:D9"/>
    <mergeCell ref="E9:H9"/>
    <mergeCell ref="A1:I1"/>
    <mergeCell ref="A4:B4"/>
    <mergeCell ref="C4:H4"/>
    <mergeCell ref="A5:B5"/>
    <mergeCell ref="C5:H5"/>
    <mergeCell ref="A6:B6"/>
    <mergeCell ref="C6:H6"/>
    <mergeCell ref="B13:C13"/>
    <mergeCell ref="D13:E13"/>
    <mergeCell ref="B14:C14"/>
    <mergeCell ref="D14:E14"/>
    <mergeCell ref="B15:C15"/>
    <mergeCell ref="D15:E15"/>
    <mergeCell ref="A10:I10"/>
    <mergeCell ref="B11:C11"/>
    <mergeCell ref="D11:E11"/>
    <mergeCell ref="F11:H11"/>
    <mergeCell ref="B12:C12"/>
    <mergeCell ref="D12:E12"/>
    <mergeCell ref="B21:C21"/>
    <mergeCell ref="B22:C22"/>
    <mergeCell ref="D22:E22"/>
    <mergeCell ref="B23:C23"/>
    <mergeCell ref="D23:E23"/>
    <mergeCell ref="B24:C24"/>
    <mergeCell ref="D24:E24"/>
    <mergeCell ref="B16:C16"/>
    <mergeCell ref="D16:E16"/>
    <mergeCell ref="B17:C17"/>
    <mergeCell ref="B18:C18"/>
    <mergeCell ref="B19:C19"/>
    <mergeCell ref="B20:C20"/>
    <mergeCell ref="D17:E17"/>
    <mergeCell ref="D18:E18"/>
    <mergeCell ref="D19:E19"/>
    <mergeCell ref="D20:E20"/>
    <mergeCell ref="D21:E21"/>
    <mergeCell ref="A28:E28"/>
    <mergeCell ref="F28:H28"/>
    <mergeCell ref="A30:I30"/>
    <mergeCell ref="A31:C31"/>
    <mergeCell ref="D31:I31"/>
    <mergeCell ref="A32:C32"/>
    <mergeCell ref="D32:E32"/>
    <mergeCell ref="G32:I32"/>
    <mergeCell ref="B25:C25"/>
    <mergeCell ref="D25:E25"/>
    <mergeCell ref="B26:C26"/>
    <mergeCell ref="D26:E26"/>
    <mergeCell ref="B27:C27"/>
    <mergeCell ref="D27:E27"/>
    <mergeCell ref="A35:C35"/>
    <mergeCell ref="D35:E35"/>
    <mergeCell ref="G35:I35"/>
    <mergeCell ref="A36:C36"/>
    <mergeCell ref="D36:E36"/>
    <mergeCell ref="G36:I36"/>
    <mergeCell ref="A33:C33"/>
    <mergeCell ref="D33:E33"/>
    <mergeCell ref="G33:I33"/>
    <mergeCell ref="A34:C34"/>
    <mergeCell ref="D34:E34"/>
    <mergeCell ref="G34:I34"/>
    <mergeCell ref="A39:C39"/>
    <mergeCell ref="D39:E39"/>
    <mergeCell ref="G39:I39"/>
    <mergeCell ref="A40:C40"/>
    <mergeCell ref="D40:E40"/>
    <mergeCell ref="G40:I40"/>
    <mergeCell ref="A37:C37"/>
    <mergeCell ref="D37:E37"/>
    <mergeCell ref="G37:I37"/>
    <mergeCell ref="A38:C38"/>
    <mergeCell ref="D38:E38"/>
    <mergeCell ref="G38:I38"/>
    <mergeCell ref="A43:C43"/>
    <mergeCell ref="D43:E43"/>
    <mergeCell ref="G43:I43"/>
    <mergeCell ref="A44:C44"/>
    <mergeCell ref="D44:E44"/>
    <mergeCell ref="G44:I44"/>
    <mergeCell ref="A41:C41"/>
    <mergeCell ref="D41:E41"/>
    <mergeCell ref="G41:I41"/>
    <mergeCell ref="A42:C42"/>
    <mergeCell ref="D42:E42"/>
    <mergeCell ref="G42:I42"/>
    <mergeCell ref="A54:I54"/>
    <mergeCell ref="A47:C47"/>
    <mergeCell ref="D47:E47"/>
    <mergeCell ref="G47:I47"/>
    <mergeCell ref="A49:I49"/>
    <mergeCell ref="A50:I50"/>
    <mergeCell ref="A53:I53"/>
    <mergeCell ref="A45:C45"/>
    <mergeCell ref="D45:E45"/>
    <mergeCell ref="G45:I45"/>
    <mergeCell ref="A46:C46"/>
    <mergeCell ref="D46:E46"/>
    <mergeCell ref="G46:I46"/>
  </mergeCells>
  <phoneticPr fontId="1"/>
  <conditionalFormatting sqref="A13:A27">
    <cfRule type="notContainsBlanks" dxfId="5" priority="5" stopIfTrue="1">
      <formula>LEN(TRIM(A13))&gt;0</formula>
    </cfRule>
  </conditionalFormatting>
  <conditionalFormatting sqref="A32:A47">
    <cfRule type="notContainsBlanks" dxfId="4" priority="4" stopIfTrue="1">
      <formula>LEN(TRIM(A32))&gt;0</formula>
    </cfRule>
  </conditionalFormatting>
  <conditionalFormatting sqref="D32:D47">
    <cfRule type="expression" dxfId="3" priority="2" stopIfTrue="1">
      <formula>$D32&lt;&gt;""</formula>
    </cfRule>
  </conditionalFormatting>
  <conditionalFormatting sqref="D32:E47">
    <cfRule type="expression" dxfId="2" priority="3" stopIfTrue="1">
      <formula>$A32&lt;&gt;""</formula>
    </cfRule>
  </conditionalFormatting>
  <conditionalFormatting sqref="F33:I47">
    <cfRule type="expression" dxfId="1" priority="1">
      <formula>$A33&lt;&gt;""</formula>
    </cfRule>
  </conditionalFormatting>
  <conditionalFormatting sqref="I12:I27 F12:H28 B13:D27">
    <cfRule type="notContainsBlanks" dxfId="0" priority="6">
      <formula>LEN(TRIM(B12))&gt;0</formula>
    </cfRule>
  </conditionalFormatting>
  <dataValidations disablePrompts="1" count="2">
    <dataValidation type="date" allowBlank="1" showInputMessage="1" showErrorMessage="1" sqref="F13:F27" xr:uid="{00000000-0002-0000-0400-000000000000}">
      <formula1>1</formula1>
      <formula2>109575</formula2>
    </dataValidation>
    <dataValidation type="list" allowBlank="1" showInputMessage="1" showErrorMessage="1" sqref="A13:A27" xr:uid="{00000000-0002-0000-0400-000001000000}">
      <formula1>"○"</formula1>
    </dataValidation>
  </dataValidations>
  <pageMargins left="0.70866141732283472" right="0.70866141732283472" top="0.35433070866141736" bottom="0.35433070866141736" header="0.31496062992125984" footer="0.31496062992125984"/>
  <pageSetup paperSize="9" scale="86" orientation="portrait" r:id="rId1"/>
  <headerFooter>
    <oddHeader xml:space="preserve">&amp;R
</oddHeader>
  </headerFooter>
  <rowBreaks count="1" manualBreakCount="1">
    <brk id="4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申請書の提出方法について</vt:lpstr>
      <vt:lpstr>様式第1号_入力項目</vt:lpstr>
      <vt:lpstr>様式第1号_出力シート※印刷・押印をしてください</vt:lpstr>
      <vt:lpstr>別添3_入力項目</vt:lpstr>
      <vt:lpstr>別添3の1_実践申立書</vt:lpstr>
      <vt:lpstr>別添3_入力項目!Print_Area</vt:lpstr>
      <vt:lpstr>別添3の1_実践申立書!Print_Area</vt:lpstr>
      <vt:lpstr>様式第1号_出力シート※印刷・押印をしてください!Print_Area</vt:lpstr>
      <vt:lpstr>様式第1号_入力項目!Print_Area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a-takeuchi</cp:lastModifiedBy>
  <cp:lastPrinted>2025-03-24T08:13:36Z</cp:lastPrinted>
  <dcterms:created xsi:type="dcterms:W3CDTF">2020-07-27T09:24:05Z</dcterms:created>
  <dcterms:modified xsi:type="dcterms:W3CDTF">2026-04-28T00:40:51Z</dcterms:modified>
</cp:coreProperties>
</file>