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44.105.200\事業課_共有\(((第33回現地研究会)))\41 開催通知\"/>
    </mc:Choice>
  </mc:AlternateContent>
  <bookViews>
    <workbookView xWindow="0" yWindow="0" windowWidth="20730" windowHeight="9750"/>
  </bookViews>
  <sheets>
    <sheet name="申込書"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4" i="1" l="1"/>
  <c r="M26" i="1"/>
  <c r="M22" i="1"/>
  <c r="M20" i="1"/>
  <c r="M18" i="1"/>
  <c r="K26" i="1" l="1"/>
  <c r="K24" i="1"/>
  <c r="K22" i="1"/>
  <c r="K20" i="1"/>
  <c r="K18" i="1"/>
  <c r="N18" i="1" l="1"/>
  <c r="S18" i="1"/>
  <c r="S16" i="1"/>
  <c r="O26" i="1"/>
  <c r="N26" i="1"/>
  <c r="O24" i="1"/>
  <c r="N24" i="1"/>
  <c r="O22" i="1"/>
  <c r="N22" i="1"/>
  <c r="O20" i="1"/>
  <c r="N20" i="1"/>
  <c r="O18" i="1"/>
  <c r="L26" i="1"/>
  <c r="L24" i="1"/>
  <c r="L22" i="1"/>
  <c r="L20" i="1"/>
  <c r="L18" i="1"/>
  <c r="I26" i="1"/>
  <c r="I24" i="1"/>
  <c r="I22" i="1"/>
  <c r="I20" i="1"/>
  <c r="I18" i="1"/>
  <c r="S26" i="1" l="1"/>
  <c r="S24" i="1"/>
  <c r="S22" i="1"/>
  <c r="S20" i="1"/>
  <c r="S28" i="1" l="1"/>
</calcChain>
</file>

<file path=xl/sharedStrings.xml><?xml version="1.0" encoding="utf-8"?>
<sst xmlns="http://schemas.openxmlformats.org/spreadsheetml/2006/main" count="74" uniqueCount="69">
  <si>
    <t>【　新規　・　変更　・　取消　】　○で囲ってください。</t>
    <rPh sb="2" eb="4">
      <t>シンキ</t>
    </rPh>
    <rPh sb="7" eb="9">
      <t>ヘンコウ</t>
    </rPh>
    <rPh sb="12" eb="14">
      <t>トリケシ</t>
    </rPh>
    <rPh sb="19" eb="20">
      <t>カコ</t>
    </rPh>
    <phoneticPr fontId="1"/>
  </si>
  <si>
    <t>申込日：　　　　月　　　　日</t>
    <rPh sb="0" eb="3">
      <t>モウシコミビ</t>
    </rPh>
    <rPh sb="8" eb="9">
      <t>ガツ</t>
    </rPh>
    <rPh sb="13" eb="14">
      <t>ニチ</t>
    </rPh>
    <phoneticPr fontId="1"/>
  </si>
  <si>
    <t>所属団体名（勤務先・所属先など）</t>
    <rPh sb="0" eb="2">
      <t>ショゾク</t>
    </rPh>
    <rPh sb="2" eb="4">
      <t>ダンタイ</t>
    </rPh>
    <rPh sb="4" eb="5">
      <t>メイ</t>
    </rPh>
    <rPh sb="6" eb="9">
      <t>キンムサキ</t>
    </rPh>
    <rPh sb="10" eb="12">
      <t>ショゾク</t>
    </rPh>
    <rPh sb="12" eb="13">
      <t>サキ</t>
    </rPh>
    <phoneticPr fontId="1"/>
  </si>
  <si>
    <t>申込代表者（フリガナ）</t>
    <rPh sb="0" eb="2">
      <t>モウシコミ</t>
    </rPh>
    <rPh sb="2" eb="5">
      <t>ダイヒョウシャ</t>
    </rPh>
    <phoneticPr fontId="1"/>
  </si>
  <si>
    <t>ご担当者名（フリガナ）</t>
    <rPh sb="1" eb="4">
      <t>タントウシャ</t>
    </rPh>
    <rPh sb="4" eb="5">
      <t>メイ</t>
    </rPh>
    <phoneticPr fontId="1"/>
  </si>
  <si>
    <t>住所</t>
    <rPh sb="0" eb="2">
      <t>ジュウショ</t>
    </rPh>
    <phoneticPr fontId="1"/>
  </si>
  <si>
    <t>ＴＥＬ</t>
    <phoneticPr fontId="1"/>
  </si>
  <si>
    <r>
      <t>〒　　　　　　　－　　　　　　　　　</t>
    </r>
    <r>
      <rPr>
        <sz val="9"/>
        <color theme="1"/>
        <rFont val="ＭＳ Ｐゴシック"/>
        <family val="3"/>
        <charset val="128"/>
        <scheme val="minor"/>
      </rPr>
      <t>※郵便番号は必ずご記入ください。</t>
    </r>
    <r>
      <rPr>
        <sz val="11"/>
        <color theme="1"/>
        <rFont val="ＭＳ Ｐゴシック"/>
        <family val="2"/>
        <charset val="128"/>
        <scheme val="minor"/>
      </rPr>
      <t xml:space="preserve">
</t>
    </r>
    <rPh sb="19" eb="23">
      <t>ユウビンバンゴウ</t>
    </rPh>
    <rPh sb="24" eb="25">
      <t>カナラ</t>
    </rPh>
    <rPh sb="27" eb="29">
      <t>キニュウ</t>
    </rPh>
    <phoneticPr fontId="1"/>
  </si>
  <si>
    <t>ＦＡＸ</t>
    <phoneticPr fontId="1"/>
  </si>
  <si>
    <t>携帯番号</t>
    <rPh sb="0" eb="2">
      <t>ケイタイ</t>
    </rPh>
    <rPh sb="2" eb="4">
      <t>バンゴウ</t>
    </rPh>
    <phoneticPr fontId="1"/>
  </si>
  <si>
    <t>ＮＯ</t>
    <phoneticPr fontId="1"/>
  </si>
  <si>
    <t>フリガナ</t>
    <phoneticPr fontId="1"/>
  </si>
  <si>
    <t>参加者氏名</t>
    <rPh sb="0" eb="3">
      <t>サンカシャ</t>
    </rPh>
    <rPh sb="3" eb="5">
      <t>シメイ</t>
    </rPh>
    <phoneticPr fontId="1"/>
  </si>
  <si>
    <t>性別</t>
    <rPh sb="0" eb="2">
      <t>セイベツ</t>
    </rPh>
    <phoneticPr fontId="1"/>
  </si>
  <si>
    <t>職名</t>
    <rPh sb="0" eb="2">
      <t>ショクメイ</t>
    </rPh>
    <phoneticPr fontId="1"/>
  </si>
  <si>
    <t>職種</t>
    <rPh sb="0" eb="2">
      <t>ショクシュ</t>
    </rPh>
    <phoneticPr fontId="1"/>
  </si>
  <si>
    <t>参加者負担金</t>
    <rPh sb="0" eb="3">
      <t>サンカシャ</t>
    </rPh>
    <rPh sb="3" eb="5">
      <t>フタン</t>
    </rPh>
    <rPh sb="5" eb="6">
      <t>キン</t>
    </rPh>
    <phoneticPr fontId="1"/>
  </si>
  <si>
    <t>宿泊申込</t>
    <rPh sb="0" eb="2">
      <t>シュクハク</t>
    </rPh>
    <rPh sb="2" eb="4">
      <t>モウシコミ</t>
    </rPh>
    <phoneticPr fontId="1"/>
  </si>
  <si>
    <t>ホテル第２希望</t>
    <rPh sb="3" eb="4">
      <t>ダイ</t>
    </rPh>
    <rPh sb="5" eb="7">
      <t>キボウ</t>
    </rPh>
    <phoneticPr fontId="1"/>
  </si>
  <si>
    <t>個人合計金額</t>
    <rPh sb="0" eb="2">
      <t>コジン</t>
    </rPh>
    <rPh sb="2" eb="4">
      <t>ゴウケイ</t>
    </rPh>
    <rPh sb="4" eb="6">
      <t>キンガク</t>
    </rPh>
    <phoneticPr fontId="1"/>
  </si>
  <si>
    <t>弊社記入欄</t>
    <rPh sb="0" eb="2">
      <t>ヘイシャ</t>
    </rPh>
    <rPh sb="2" eb="4">
      <t>キニュウ</t>
    </rPh>
    <rPh sb="4" eb="5">
      <t>ラン</t>
    </rPh>
    <phoneticPr fontId="1"/>
  </si>
  <si>
    <t>男</t>
    <rPh sb="0" eb="1">
      <t>オトコ</t>
    </rPh>
    <phoneticPr fontId="1"/>
  </si>
  <si>
    <t>院長</t>
    <rPh sb="0" eb="2">
      <t>インチョウ</t>
    </rPh>
    <phoneticPr fontId="1"/>
  </si>
  <si>
    <t>①</t>
    <phoneticPr fontId="1"/>
  </si>
  <si>
    <t>○</t>
    <phoneticPr fontId="1"/>
  </si>
  <si>
    <t>受付番号</t>
    <rPh sb="0" eb="2">
      <t>ウケツケ</t>
    </rPh>
    <rPh sb="2" eb="4">
      <t>バンゴウ</t>
    </rPh>
    <phoneticPr fontId="1"/>
  </si>
  <si>
    <t>総合計金額</t>
    <rPh sb="0" eb="1">
      <t>ソウ</t>
    </rPh>
    <rPh sb="1" eb="3">
      <t>ゴウケイ</t>
    </rPh>
    <rPh sb="3" eb="5">
      <t>キンガク</t>
    </rPh>
    <phoneticPr fontId="1"/>
  </si>
  <si>
    <t>※取消・変更などで弊社から返金が生じた場合の返金先金融機関をご記入ください。</t>
    <rPh sb="1" eb="3">
      <t>トリケシ</t>
    </rPh>
    <rPh sb="4" eb="6">
      <t>ヘンコウ</t>
    </rPh>
    <rPh sb="9" eb="11">
      <t>ヘイシャ</t>
    </rPh>
    <rPh sb="13" eb="15">
      <t>ヘンキン</t>
    </rPh>
    <rPh sb="16" eb="17">
      <t>ショウ</t>
    </rPh>
    <rPh sb="19" eb="21">
      <t>バアイ</t>
    </rPh>
    <rPh sb="22" eb="24">
      <t>ヘンキン</t>
    </rPh>
    <rPh sb="24" eb="25">
      <t>サキ</t>
    </rPh>
    <rPh sb="25" eb="27">
      <t>キンユウ</t>
    </rPh>
    <rPh sb="27" eb="29">
      <t>キカン</t>
    </rPh>
    <rPh sb="31" eb="33">
      <t>キニュウ</t>
    </rPh>
    <phoneticPr fontId="1"/>
  </si>
  <si>
    <t>金融機関名</t>
    <rPh sb="0" eb="2">
      <t>キンユウ</t>
    </rPh>
    <rPh sb="2" eb="4">
      <t>キカン</t>
    </rPh>
    <rPh sb="4" eb="5">
      <t>メイ</t>
    </rPh>
    <phoneticPr fontId="1"/>
  </si>
  <si>
    <t>預金種別（普通又は当座）</t>
    <rPh sb="0" eb="2">
      <t>ヨキン</t>
    </rPh>
    <rPh sb="2" eb="4">
      <t>シュベツ</t>
    </rPh>
    <rPh sb="5" eb="7">
      <t>フツウ</t>
    </rPh>
    <rPh sb="7" eb="8">
      <t>マタ</t>
    </rPh>
    <rPh sb="9" eb="11">
      <t>トウザ</t>
    </rPh>
    <phoneticPr fontId="1"/>
  </si>
  <si>
    <t>口座名義</t>
    <rPh sb="0" eb="2">
      <t>コウザ</t>
    </rPh>
    <rPh sb="2" eb="4">
      <t>メイギ</t>
    </rPh>
    <phoneticPr fontId="1"/>
  </si>
  <si>
    <t>支店名</t>
    <rPh sb="0" eb="3">
      <t>シテンメイ</t>
    </rPh>
    <phoneticPr fontId="1"/>
  </si>
  <si>
    <t>口座番号</t>
    <rPh sb="0" eb="2">
      <t>コウザ</t>
    </rPh>
    <rPh sb="2" eb="4">
      <t>バンゴウ</t>
    </rPh>
    <phoneticPr fontId="1"/>
  </si>
  <si>
    <t xml:space="preserve"> ・この参加申込書は全ての基本台帳となりますので太線内を楷書で正確にご記入ください。</t>
    <rPh sb="4" eb="6">
      <t>サンカ</t>
    </rPh>
    <rPh sb="6" eb="9">
      <t>モウシコミショ</t>
    </rPh>
    <rPh sb="10" eb="11">
      <t>スベ</t>
    </rPh>
    <rPh sb="13" eb="15">
      <t>キホン</t>
    </rPh>
    <rPh sb="15" eb="17">
      <t>ダイチョウ</t>
    </rPh>
    <rPh sb="24" eb="26">
      <t>フトセン</t>
    </rPh>
    <rPh sb="26" eb="27">
      <t>ナイ</t>
    </rPh>
    <rPh sb="28" eb="30">
      <t>カイショ</t>
    </rPh>
    <rPh sb="31" eb="33">
      <t>セイカク</t>
    </rPh>
    <rPh sb="35" eb="37">
      <t>キニュウ</t>
    </rPh>
    <phoneticPr fontId="1"/>
  </si>
  <si>
    <t>　【お願い】</t>
    <rPh sb="3" eb="4">
      <t>ネガ</t>
    </rPh>
    <phoneticPr fontId="1"/>
  </si>
  <si>
    <t>観光視察
Ａ or Ｂ or Ｃ</t>
    <rPh sb="0" eb="2">
      <t>カンコウ</t>
    </rPh>
    <rPh sb="2" eb="4">
      <t>シサツ</t>
    </rPh>
    <phoneticPr fontId="1"/>
  </si>
  <si>
    <r>
      <t xml:space="preserve"> ・</t>
    </r>
    <r>
      <rPr>
        <u/>
        <sz val="11"/>
        <color theme="1"/>
        <rFont val="ＭＳ Ｐゴシック"/>
        <family val="3"/>
        <charset val="128"/>
        <scheme val="minor"/>
      </rPr>
      <t>先着順での受付となります</t>
    </r>
    <r>
      <rPr>
        <sz val="11"/>
        <color theme="1"/>
        <rFont val="ＭＳ Ｐゴシック"/>
        <family val="2"/>
        <charset val="128"/>
        <scheme val="minor"/>
      </rPr>
      <t>のでお早めにお申込みください。</t>
    </r>
    <rPh sb="2" eb="4">
      <t>センチャク</t>
    </rPh>
    <rPh sb="4" eb="5">
      <t>ジュン</t>
    </rPh>
    <rPh sb="7" eb="9">
      <t>ウケツケ</t>
    </rPh>
    <rPh sb="17" eb="18">
      <t>ハヤ</t>
    </rPh>
    <rPh sb="21" eb="23">
      <t>モウシコ</t>
    </rPh>
    <phoneticPr fontId="1"/>
  </si>
  <si>
    <t>【例】</t>
    <rPh sb="1" eb="2">
      <t>レイ</t>
    </rPh>
    <phoneticPr fontId="1"/>
  </si>
  <si>
    <t>昼食</t>
    <rPh sb="0" eb="2">
      <t>チュウショク</t>
    </rPh>
    <phoneticPr fontId="1"/>
  </si>
  <si>
    <t>○</t>
    <phoneticPr fontId="1"/>
  </si>
  <si>
    <t>A</t>
    <phoneticPr fontId="1"/>
  </si>
  <si>
    <t>年齢</t>
    <rPh sb="0" eb="2">
      <t>ネンレイ</t>
    </rPh>
    <phoneticPr fontId="1"/>
  </si>
  <si>
    <t>B</t>
    <phoneticPr fontId="1"/>
  </si>
  <si>
    <t>備考</t>
    <rPh sb="0" eb="2">
      <t>ビコウ</t>
    </rPh>
    <phoneticPr fontId="1"/>
  </si>
  <si>
    <t>禁煙希望</t>
    <rPh sb="0" eb="2">
      <t>キンエン</t>
    </rPh>
    <rPh sb="2" eb="4">
      <t>キボウ</t>
    </rPh>
    <phoneticPr fontId="1"/>
  </si>
  <si>
    <t xml:space="preserve"> ・職業欄　　①医師　②歯科医師　③薬剤師　④看護師　⑤保健師　⑥リハビリ職　⑦栄養士　⑧介護支援専門員・ソーシャルワーカー　</t>
    <rPh sb="2" eb="4">
      <t>ショクギョウ</t>
    </rPh>
    <rPh sb="4" eb="5">
      <t>ラン</t>
    </rPh>
    <phoneticPr fontId="1"/>
  </si>
  <si>
    <t>　 　⑨介護職　⑩事務職　⑪その他（具体的にご記入ください）</t>
    <phoneticPr fontId="1"/>
  </si>
  <si>
    <t>第３３回地域医療現地研究会　参加登録・交流会・宿泊等申込書</t>
    <rPh sb="0" eb="1">
      <t>ダイ</t>
    </rPh>
    <rPh sb="3" eb="4">
      <t>カイ</t>
    </rPh>
    <rPh sb="4" eb="6">
      <t>チイキ</t>
    </rPh>
    <rPh sb="6" eb="8">
      <t>イリョウ</t>
    </rPh>
    <rPh sb="8" eb="10">
      <t>ゲンチ</t>
    </rPh>
    <rPh sb="10" eb="13">
      <t>ケンキュウカイ</t>
    </rPh>
    <rPh sb="14" eb="16">
      <t>サンカ</t>
    </rPh>
    <rPh sb="16" eb="18">
      <t>トウロク</t>
    </rPh>
    <rPh sb="19" eb="22">
      <t>コウリュウカイ</t>
    </rPh>
    <rPh sb="23" eb="26">
      <t>シュクハクトウ</t>
    </rPh>
    <rPh sb="26" eb="29">
      <t>モウシコミショ</t>
    </rPh>
    <phoneticPr fontId="1"/>
  </si>
  <si>
    <t>大分　太郎</t>
    <rPh sb="0" eb="2">
      <t>オオイタ</t>
    </rPh>
    <rPh sb="3" eb="5">
      <t>タロウ</t>
    </rPh>
    <phoneticPr fontId="1"/>
  </si>
  <si>
    <t>オオイタ　タロウ</t>
    <phoneticPr fontId="1"/>
  </si>
  <si>
    <t>交流会
　５月１７日</t>
    <rPh sb="0" eb="3">
      <t>コウリュウカイ</t>
    </rPh>
    <rPh sb="6" eb="7">
      <t>ガツ</t>
    </rPh>
    <rPh sb="9" eb="10">
      <t>ニチ</t>
    </rPh>
    <phoneticPr fontId="1"/>
  </si>
  <si>
    <t>５/１６（前泊）</t>
    <rPh sb="5" eb="7">
      <t>ゼンパク</t>
    </rPh>
    <phoneticPr fontId="1"/>
  </si>
  <si>
    <t>５/１７（当日泊）</t>
    <rPh sb="5" eb="7">
      <t>トウジツ</t>
    </rPh>
    <rPh sb="7" eb="8">
      <t>ハク</t>
    </rPh>
    <phoneticPr fontId="1"/>
  </si>
  <si>
    <t>　　</t>
    <phoneticPr fontId="1"/>
  </si>
  <si>
    <t>　　修正内容をご記入いただき再度FAXください。</t>
    <rPh sb="2" eb="4">
      <t>シュウセイ</t>
    </rPh>
    <rPh sb="4" eb="6">
      <t>ナイヨウ</t>
    </rPh>
    <rPh sb="8" eb="10">
      <t>キニュウ</t>
    </rPh>
    <rPh sb="14" eb="16">
      <t>サイド</t>
    </rPh>
    <phoneticPr fontId="1"/>
  </si>
  <si>
    <t>　①宿泊ホテルは第２希望まで記載してください。</t>
    <rPh sb="2" eb="4">
      <t>シュクハク</t>
    </rPh>
    <rPh sb="8" eb="9">
      <t>ダイ</t>
    </rPh>
    <rPh sb="10" eb="12">
      <t>キボウ</t>
    </rPh>
    <rPh sb="14" eb="16">
      <t>キサイ</t>
    </rPh>
    <phoneticPr fontId="1"/>
  </si>
  <si>
    <t>　②申込後、変更・取消等ありましたら、この書面に</t>
    <rPh sb="2" eb="4">
      <t>モウシコミ</t>
    </rPh>
    <rPh sb="4" eb="5">
      <t>ゴ</t>
    </rPh>
    <rPh sb="6" eb="8">
      <t>ヘンコウ</t>
    </rPh>
    <rPh sb="9" eb="11">
      <t>トリケシ</t>
    </rPh>
    <rPh sb="11" eb="12">
      <t>トウ</t>
    </rPh>
    <rPh sb="21" eb="23">
      <t>ショメン</t>
    </rPh>
    <phoneticPr fontId="1"/>
  </si>
  <si>
    <t>A</t>
    <phoneticPr fontId="1"/>
  </si>
  <si>
    <t>★資料はご担当者様宛てに送付させていただきます。</t>
    <rPh sb="1" eb="3">
      <t>シリョウ</t>
    </rPh>
    <rPh sb="5" eb="8">
      <t>タントウシャ</t>
    </rPh>
    <rPh sb="8" eb="9">
      <t>サマ</t>
    </rPh>
    <rPh sb="9" eb="10">
      <t>ア</t>
    </rPh>
    <rPh sb="12" eb="14">
      <t>ソウフ</t>
    </rPh>
    <phoneticPr fontId="1"/>
  </si>
  <si>
    <t>送付先：名鉄観光サービス株式会社　大分支店　　ＦＡＸ：０９７－５３６－７３９０  メールアドレス　hiroyuki.nishimura@mwt.co.jp</t>
    <rPh sb="0" eb="3">
      <t>ソウフサキ</t>
    </rPh>
    <rPh sb="4" eb="6">
      <t>メイテツ</t>
    </rPh>
    <rPh sb="6" eb="8">
      <t>カンコウ</t>
    </rPh>
    <rPh sb="12" eb="16">
      <t>カブ</t>
    </rPh>
    <rPh sb="17" eb="19">
      <t>オオイタ</t>
    </rPh>
    <rPh sb="19" eb="21">
      <t>シテン</t>
    </rPh>
    <phoneticPr fontId="1"/>
  </si>
  <si>
    <t>申込締切日：平成３１年２月２８日（木）</t>
    <rPh sb="0" eb="2">
      <t>モウシコミ</t>
    </rPh>
    <rPh sb="2" eb="4">
      <t>シメキリ</t>
    </rPh>
    <rPh sb="4" eb="5">
      <t>ビ</t>
    </rPh>
    <rPh sb="6" eb="8">
      <t>ヘイセイ</t>
    </rPh>
    <rPh sb="10" eb="11">
      <t>ネン</t>
    </rPh>
    <rPh sb="12" eb="13">
      <t>ガツ</t>
    </rPh>
    <rPh sb="15" eb="16">
      <t>ニチ</t>
    </rPh>
    <rPh sb="17" eb="18">
      <t>モク</t>
    </rPh>
    <phoneticPr fontId="1"/>
  </si>
  <si>
    <t>　５月１７日（金）　各宿泊ホテル・別府駅→ホテルベイグランド国東</t>
    <rPh sb="2" eb="3">
      <t>ガツ</t>
    </rPh>
    <rPh sb="5" eb="6">
      <t>ニチ</t>
    </rPh>
    <rPh sb="7" eb="8">
      <t>キン</t>
    </rPh>
    <rPh sb="10" eb="11">
      <t>カク</t>
    </rPh>
    <rPh sb="11" eb="13">
      <t>シュクハク</t>
    </rPh>
    <rPh sb="17" eb="20">
      <t>ベップエキ</t>
    </rPh>
    <rPh sb="30" eb="32">
      <t>クニサキ</t>
    </rPh>
    <phoneticPr fontId="1"/>
  </si>
  <si>
    <t>　５月１７日（金）　　交流会終了後　　→　各宿泊ホテル・別府駅　</t>
    <rPh sb="7" eb="8">
      <t>キン</t>
    </rPh>
    <rPh sb="11" eb="14">
      <t>コウリュウカイ</t>
    </rPh>
    <rPh sb="14" eb="17">
      <t>シュウリョウゴ</t>
    </rPh>
    <rPh sb="21" eb="22">
      <t>カク</t>
    </rPh>
    <rPh sb="22" eb="24">
      <t>シュクハク</t>
    </rPh>
    <rPh sb="28" eb="31">
      <t>ベップエキ</t>
    </rPh>
    <phoneticPr fontId="1"/>
  </si>
  <si>
    <t>　５月１８日（土）　各宿泊ホテル・別府駅　→　ホテルベイグランド国東</t>
    <rPh sb="2" eb="3">
      <t>ガツ</t>
    </rPh>
    <rPh sb="5" eb="6">
      <t>ニチ</t>
    </rPh>
    <rPh sb="7" eb="8">
      <t>ツチ</t>
    </rPh>
    <rPh sb="10" eb="11">
      <t>カク</t>
    </rPh>
    <rPh sb="11" eb="13">
      <t>シュクハク</t>
    </rPh>
    <rPh sb="17" eb="20">
      <t>ベップエキ</t>
    </rPh>
    <rPh sb="32" eb="34">
      <t>クニサキ</t>
    </rPh>
    <phoneticPr fontId="1"/>
  </si>
  <si>
    <t>　５月１８日（土）　ホテルベイグランド国東　→　別府駅・大分空港</t>
    <rPh sb="2" eb="3">
      <t>ガツ</t>
    </rPh>
    <rPh sb="5" eb="6">
      <t>ニチ</t>
    </rPh>
    <rPh sb="7" eb="8">
      <t>ツチ</t>
    </rPh>
    <rPh sb="19" eb="21">
      <t>クニサキ</t>
    </rPh>
    <rPh sb="24" eb="26">
      <t>ベップ</t>
    </rPh>
    <rPh sb="26" eb="27">
      <t>エキ</t>
    </rPh>
    <rPh sb="28" eb="30">
      <t>オオイタ</t>
    </rPh>
    <rPh sb="30" eb="32">
      <t>クウコウ</t>
    </rPh>
    <phoneticPr fontId="1"/>
  </si>
  <si>
    <t>※送迎バスは提携ホテル　　　　別府駅となります。　　　　　　　　※希望出発・到着地に○を　　　付けてください。</t>
    <rPh sb="1" eb="3">
      <t>ソウゲイ</t>
    </rPh>
    <rPh sb="6" eb="8">
      <t>テイケイ</t>
    </rPh>
    <rPh sb="15" eb="18">
      <t>ベップエキ</t>
    </rPh>
    <rPh sb="33" eb="35">
      <t>キボウ</t>
    </rPh>
    <rPh sb="35" eb="37">
      <t>シュッパツ</t>
    </rPh>
    <rPh sb="38" eb="40">
      <t>トウチャク</t>
    </rPh>
    <rPh sb="40" eb="41">
      <t>チ</t>
    </rPh>
    <rPh sb="47" eb="48">
      <t>ツ</t>
    </rPh>
    <phoneticPr fontId="1"/>
  </si>
  <si>
    <t>各宿泊ホテル　　・　　別府駅　　　・　　利用しない</t>
    <rPh sb="0" eb="1">
      <t>カク</t>
    </rPh>
    <rPh sb="1" eb="3">
      <t>シュクハク</t>
    </rPh>
    <rPh sb="11" eb="14">
      <t>ベップエキ</t>
    </rPh>
    <rPh sb="20" eb="22">
      <t>リヨウ</t>
    </rPh>
    <phoneticPr fontId="1"/>
  </si>
  <si>
    <t>別府駅　　・　　大分空港　　　・　　利用しない</t>
    <rPh sb="0" eb="3">
      <t>ベップエキ</t>
    </rPh>
    <rPh sb="8" eb="10">
      <t>オオイタ</t>
    </rPh>
    <rPh sb="10" eb="12">
      <t>クウコウ</t>
    </rPh>
    <rPh sb="18" eb="20">
      <t>リヨウ</t>
    </rPh>
    <phoneticPr fontId="1"/>
  </si>
  <si>
    <r>
      <t>　</t>
    </r>
    <r>
      <rPr>
        <b/>
        <sz val="10"/>
        <color theme="1"/>
        <rFont val="ＭＳ Ｐゴシック"/>
        <family val="3"/>
        <charset val="128"/>
        <scheme val="minor"/>
      </rPr>
      <t>【お問合せ先】　　〒８７０－００３５
　大分県大分市中央町1-1-5　第一生命ビル４階　　　　　　　　　　　　　　　　　　名鉄観光サービス</t>
    </r>
    <r>
      <rPr>
        <b/>
        <sz val="9"/>
        <color theme="1"/>
        <rFont val="ＭＳ Ｐゴシック"/>
        <family val="3"/>
        <charset val="128"/>
        <scheme val="minor"/>
      </rPr>
      <t>(株)大分支店
「第３３回地域医療現地研究会」受付係</t>
    </r>
    <r>
      <rPr>
        <b/>
        <sz val="10"/>
        <color theme="1"/>
        <rFont val="ＭＳ Ｐゴシック"/>
        <family val="3"/>
        <charset val="128"/>
        <scheme val="minor"/>
      </rPr>
      <t xml:space="preserve">
　ＴＥＬ ：０９７－５３４－７６０７ 　　ＦＡＸ ：０９７－５３６－7390
　営業時間 ： 平日　９：００～１７：３０ （土・日・祝日は休業）</t>
    </r>
    <rPh sb="3" eb="5">
      <t>トイアワ</t>
    </rPh>
    <rPh sb="36" eb="37">
      <t>ダイ</t>
    </rPh>
    <rPh sb="37" eb="38">
      <t>イチ</t>
    </rPh>
    <rPh sb="38" eb="40">
      <t>セイメイ</t>
    </rPh>
    <rPh sb="43" eb="44">
      <t>カイ</t>
    </rPh>
    <rPh sb="62" eb="64">
      <t>メイテツ</t>
    </rPh>
    <rPh sb="64" eb="66">
      <t>カンコウ</t>
    </rPh>
    <rPh sb="70" eb="73">
      <t>カブ</t>
    </rPh>
    <rPh sb="73" eb="75">
      <t>オオイタ</t>
    </rPh>
    <rPh sb="75" eb="77">
      <t>シテン</t>
    </rPh>
    <rPh sb="79" eb="80">
      <t>ダイ</t>
    </rPh>
    <rPh sb="82" eb="83">
      <t>カイ</t>
    </rPh>
    <rPh sb="83" eb="85">
      <t>チイキ</t>
    </rPh>
    <rPh sb="85" eb="87">
      <t>イリョウ</t>
    </rPh>
    <rPh sb="87" eb="92">
      <t>ゲンチケンキュウカイ</t>
    </rPh>
    <rPh sb="93" eb="95">
      <t>ウケツケ</t>
    </rPh>
    <rPh sb="95" eb="96">
      <t>カカリ</t>
    </rPh>
    <rPh sb="137" eb="139">
      <t>エイギョウ</t>
    </rPh>
    <rPh sb="139" eb="141">
      <t>ジカン</t>
    </rPh>
    <rPh sb="144" eb="146">
      <t>ヘイジツ</t>
    </rPh>
    <rPh sb="159" eb="160">
      <t>ド</t>
    </rPh>
    <rPh sb="161" eb="162">
      <t>ニチ</t>
    </rPh>
    <rPh sb="163" eb="164">
      <t>シュク</t>
    </rPh>
    <rPh sb="164" eb="165">
      <t>ジツ</t>
    </rPh>
    <rPh sb="166" eb="168">
      <t>キュウギョウ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</si>
</sst>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12" x14ac:knownFonts="1">
    <font>
      <sz val="11"/>
      <color theme="1"/>
      <name val="ＭＳ Ｐゴシック"/>
      <family val="2"/>
      <charset val="128"/>
      <scheme val="minor"/>
    </font>
    <font>
      <sz val="6"/>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176">
    <xf numFmtId="0" fontId="0" fillId="0" borderId="0" xfId="0">
      <alignmen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17" xfId="0" applyBorder="1">
      <alignment vertical="center"/>
    </xf>
    <xf numFmtId="0" fontId="0" fillId="0" borderId="5" xfId="0" applyBorder="1">
      <alignment vertical="center"/>
    </xf>
    <xf numFmtId="0" fontId="0" fillId="0" borderId="19" xfId="0" applyBorder="1">
      <alignment vertical="center"/>
    </xf>
    <xf numFmtId="0" fontId="0" fillId="0" borderId="20" xfId="0" applyBorder="1">
      <alignment vertical="center"/>
    </xf>
    <xf numFmtId="0" fontId="0" fillId="0" borderId="0" xfId="0">
      <alignment vertical="center"/>
    </xf>
    <xf numFmtId="0" fontId="0" fillId="0" borderId="0" xfId="0">
      <alignment vertical="center"/>
    </xf>
    <xf numFmtId="0" fontId="0" fillId="0" borderId="0" xfId="0" applyBorder="1">
      <alignment vertical="center"/>
    </xf>
    <xf numFmtId="0" fontId="2" fillId="0" borderId="0" xfId="0" applyFont="1" applyBorder="1" applyAlignment="1">
      <alignment horizontal="left" vertical="center"/>
    </xf>
    <xf numFmtId="0" fontId="0" fillId="0" borderId="1" xfId="0" applyBorder="1" applyAlignment="1">
      <alignment horizontal="center" vertical="center"/>
    </xf>
    <xf numFmtId="0" fontId="0" fillId="0" borderId="0" xfId="0" applyBorder="1" applyAlignment="1">
      <alignment vertical="center"/>
    </xf>
    <xf numFmtId="0" fontId="0" fillId="2" borderId="1" xfId="0" applyFill="1" applyBorder="1" applyAlignment="1">
      <alignment vertical="center" shrinkToFit="1"/>
    </xf>
    <xf numFmtId="0" fontId="0" fillId="0" borderId="30" xfId="0" applyBorder="1" applyAlignment="1">
      <alignment horizontal="center" vertical="center"/>
    </xf>
    <xf numFmtId="56" fontId="0" fillId="3" borderId="32" xfId="0" applyNumberFormat="1" applyFill="1" applyBorder="1" applyAlignment="1">
      <alignment horizontal="center" vertical="center" shrinkToFit="1"/>
    </xf>
    <xf numFmtId="176" fontId="0" fillId="3" borderId="32" xfId="0" applyNumberFormat="1" applyFill="1" applyBorder="1" applyAlignment="1">
      <alignment horizontal="center" vertical="center" shrinkToFit="1"/>
    </xf>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0" xfId="0" applyBorder="1">
      <alignment vertical="center"/>
    </xf>
    <xf numFmtId="0" fontId="0" fillId="2" borderId="25" xfId="0" applyFill="1" applyBorder="1" applyAlignment="1">
      <alignment horizontal="center" vertical="center"/>
    </xf>
    <xf numFmtId="0" fontId="0" fillId="0" borderId="0" xfId="0">
      <alignment vertical="center"/>
    </xf>
    <xf numFmtId="0" fontId="6" fillId="0" borderId="0" xfId="0" applyFont="1" applyBorder="1">
      <alignment vertical="center"/>
    </xf>
    <xf numFmtId="0" fontId="6" fillId="0" borderId="18" xfId="0" applyFont="1" applyBorder="1">
      <alignment vertical="center"/>
    </xf>
    <xf numFmtId="0" fontId="0" fillId="2" borderId="36" xfId="0" applyFill="1" applyBorder="1" applyAlignment="1">
      <alignment horizontal="center" vertical="center"/>
    </xf>
    <xf numFmtId="0" fontId="0" fillId="0" borderId="0" xfId="0">
      <alignment vertical="center"/>
    </xf>
    <xf numFmtId="0" fontId="0" fillId="0" borderId="35" xfId="0" applyBorder="1" applyAlignment="1">
      <alignment horizontal="center" vertical="center"/>
    </xf>
    <xf numFmtId="0" fontId="0" fillId="0" borderId="51" xfId="0" applyBorder="1" applyAlignment="1">
      <alignment horizontal="center" vertical="center"/>
    </xf>
    <xf numFmtId="0" fontId="0" fillId="3" borderId="35" xfId="0" applyFill="1" applyBorder="1" applyAlignment="1">
      <alignment horizontal="center" vertical="center"/>
    </xf>
    <xf numFmtId="0" fontId="0" fillId="2" borderId="1" xfId="0" applyFill="1" applyBorder="1" applyAlignment="1">
      <alignment horizontal="center" vertical="center" shrinkToFit="1"/>
    </xf>
    <xf numFmtId="176" fontId="0" fillId="0" borderId="32" xfId="0" applyNumberFormat="1" applyBorder="1" applyAlignment="1">
      <alignment horizontal="center" vertical="center"/>
    </xf>
    <xf numFmtId="0" fontId="0" fillId="0" borderId="52" xfId="0" applyBorder="1" applyAlignment="1">
      <alignment horizontal="center" vertical="center"/>
    </xf>
    <xf numFmtId="176" fontId="0" fillId="3" borderId="32" xfId="0" applyNumberFormat="1" applyFill="1" applyBorder="1" applyAlignment="1">
      <alignment horizontal="center" vertical="center"/>
    </xf>
    <xf numFmtId="0" fontId="0" fillId="2" borderId="74" xfId="0" applyFill="1" applyBorder="1" applyAlignment="1">
      <alignment horizontal="center" vertical="center"/>
    </xf>
    <xf numFmtId="0" fontId="0" fillId="2" borderId="2" xfId="0"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26" xfId="0" applyBorder="1" applyAlignment="1">
      <alignment horizontal="center" vertical="center"/>
    </xf>
    <xf numFmtId="0" fontId="0" fillId="0" borderId="35" xfId="0" applyBorder="1" applyAlignment="1">
      <alignment horizontal="center" vertical="center"/>
    </xf>
    <xf numFmtId="0" fontId="0" fillId="3" borderId="67" xfId="0" applyFill="1" applyBorder="1" applyAlignment="1">
      <alignment horizontal="center" vertical="center"/>
    </xf>
    <xf numFmtId="0" fontId="3" fillId="0" borderId="0" xfId="0" applyFont="1">
      <alignment vertical="center"/>
    </xf>
    <xf numFmtId="0" fontId="0" fillId="2" borderId="63" xfId="0" applyFill="1" applyBorder="1" applyAlignment="1">
      <alignment horizontal="center" vertical="center"/>
    </xf>
    <xf numFmtId="0" fontId="0" fillId="2" borderId="35" xfId="0" applyFill="1" applyBorder="1" applyAlignment="1">
      <alignment horizontal="center" vertical="center"/>
    </xf>
    <xf numFmtId="0" fontId="11" fillId="0" borderId="0" xfId="0" applyFont="1" applyBorder="1" applyAlignment="1">
      <alignment horizontal="left" vertical="center" shrinkToFit="1"/>
    </xf>
    <xf numFmtId="0" fontId="3" fillId="0" borderId="0" xfId="0" applyFont="1" applyBorder="1" applyAlignment="1">
      <alignment horizontal="center" vertical="center"/>
    </xf>
    <xf numFmtId="0" fontId="7" fillId="4" borderId="21" xfId="0" applyFont="1" applyFill="1" applyBorder="1" applyAlignment="1">
      <alignment horizontal="center" vertical="center" shrinkToFit="1"/>
    </xf>
    <xf numFmtId="0" fontId="7" fillId="4" borderId="22" xfId="0" applyFont="1" applyFill="1" applyBorder="1" applyAlignment="1">
      <alignment horizontal="center" vertical="center" shrinkToFit="1"/>
    </xf>
    <xf numFmtId="0" fontId="7" fillId="4" borderId="23" xfId="0" applyFont="1" applyFill="1" applyBorder="1" applyAlignment="1">
      <alignment horizontal="center" vertical="center" shrinkToFit="1"/>
    </xf>
    <xf numFmtId="0" fontId="0" fillId="3" borderId="35" xfId="0" applyFill="1" applyBorder="1" applyAlignment="1">
      <alignment horizontal="center" vertical="center"/>
    </xf>
    <xf numFmtId="0" fontId="0" fillId="2" borderId="4" xfId="0" applyFill="1" applyBorder="1" applyAlignment="1">
      <alignment horizontal="center" vertical="center"/>
    </xf>
    <xf numFmtId="0" fontId="0" fillId="2" borderId="29" xfId="0" applyFill="1" applyBorder="1" applyAlignment="1">
      <alignment horizontal="center" vertical="center"/>
    </xf>
    <xf numFmtId="0" fontId="0" fillId="2" borderId="62" xfId="0" applyFill="1" applyBorder="1" applyAlignment="1">
      <alignment horizontal="center" vertical="center"/>
    </xf>
    <xf numFmtId="0" fontId="0" fillId="2" borderId="67" xfId="0" applyFill="1" applyBorder="1" applyAlignment="1">
      <alignment horizontal="center" vertical="center"/>
    </xf>
    <xf numFmtId="0" fontId="0" fillId="2" borderId="64" xfId="0" applyFill="1" applyBorder="1" applyAlignment="1">
      <alignment horizontal="center" vertical="center"/>
    </xf>
    <xf numFmtId="0" fontId="0" fillId="2" borderId="1" xfId="0" applyFill="1" applyBorder="1" applyAlignment="1">
      <alignment horizontal="center" vertical="center"/>
    </xf>
    <xf numFmtId="0" fontId="0" fillId="2" borderId="64" xfId="0" applyFill="1" applyBorder="1" applyAlignment="1">
      <alignment horizontal="center" vertical="center" wrapText="1"/>
    </xf>
    <xf numFmtId="0" fontId="0" fillId="2" borderId="1" xfId="0" applyFill="1" applyBorder="1" applyAlignment="1">
      <alignment horizontal="center" vertical="center" shrinkToFit="1"/>
    </xf>
    <xf numFmtId="176" fontId="0" fillId="0" borderId="32" xfId="0" applyNumberFormat="1" applyBorder="1" applyAlignment="1">
      <alignment horizontal="center" vertical="center"/>
    </xf>
    <xf numFmtId="0" fontId="0" fillId="0" borderId="1" xfId="0" applyBorder="1" applyAlignment="1">
      <alignment horizontal="left" vertical="top" wrapText="1"/>
    </xf>
    <xf numFmtId="0" fontId="0" fillId="0" borderId="30" xfId="0" applyBorder="1" applyAlignment="1">
      <alignment horizontal="left" vertical="top" wrapText="1"/>
    </xf>
    <xf numFmtId="0" fontId="0" fillId="2" borderId="65" xfId="0" applyFill="1" applyBorder="1" applyAlignment="1">
      <alignment horizontal="center" vertical="center" wrapText="1"/>
    </xf>
    <xf numFmtId="0" fontId="0" fillId="2" borderId="35" xfId="0" applyFill="1" applyBorder="1" applyAlignment="1">
      <alignment horizontal="center" vertical="center" wrapText="1"/>
    </xf>
    <xf numFmtId="0" fontId="0" fillId="0" borderId="23" xfId="0" applyBorder="1" applyAlignment="1">
      <alignment horizontal="center" vertical="center"/>
    </xf>
    <xf numFmtId="176" fontId="0" fillId="0" borderId="1" xfId="0" applyNumberFormat="1" applyBorder="1" applyAlignment="1">
      <alignment horizontal="right" vertical="center"/>
    </xf>
    <xf numFmtId="176" fontId="0" fillId="0" borderId="68" xfId="0" applyNumberFormat="1" applyBorder="1" applyAlignment="1">
      <alignment horizontal="right" vertical="center"/>
    </xf>
    <xf numFmtId="176" fontId="0" fillId="0" borderId="26" xfId="0" applyNumberFormat="1" applyBorder="1" applyAlignment="1">
      <alignment horizontal="right" vertical="center"/>
    </xf>
    <xf numFmtId="176" fontId="0" fillId="0" borderId="70" xfId="0" applyNumberFormat="1" applyBorder="1" applyAlignment="1">
      <alignment horizontal="right" vertical="center"/>
    </xf>
    <xf numFmtId="0" fontId="0" fillId="0" borderId="52" xfId="0" applyBorder="1" applyAlignment="1">
      <alignment horizontal="center" vertical="center"/>
    </xf>
    <xf numFmtId="0" fontId="4" fillId="0" borderId="24" xfId="0" applyFont="1" applyBorder="1" applyAlignment="1">
      <alignment horizontal="left" vertical="top"/>
    </xf>
    <xf numFmtId="0" fontId="0" fillId="0" borderId="17" xfId="0" applyBorder="1" applyAlignment="1">
      <alignment horizontal="left" vertical="top"/>
    </xf>
    <xf numFmtId="0" fontId="0" fillId="0" borderId="5" xfId="0" applyBorder="1" applyAlignment="1">
      <alignment horizontal="left" vertical="top"/>
    </xf>
    <xf numFmtId="0" fontId="0" fillId="0" borderId="25" xfId="0" applyBorder="1" applyAlignment="1">
      <alignment horizontal="left" vertical="top"/>
    </xf>
    <xf numFmtId="0" fontId="0" fillId="0" borderId="19" xfId="0" applyBorder="1" applyAlignment="1">
      <alignment horizontal="left" vertical="top"/>
    </xf>
    <xf numFmtId="0" fontId="0" fillId="0" borderId="20" xfId="0" applyBorder="1" applyAlignment="1">
      <alignment horizontal="left" vertical="top"/>
    </xf>
    <xf numFmtId="0" fontId="0" fillId="0" borderId="3"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17" xfId="0" applyBorder="1">
      <alignment vertical="center"/>
    </xf>
    <xf numFmtId="0" fontId="5" fillId="0" borderId="0" xfId="0" applyFont="1" applyBorder="1">
      <alignment vertical="center"/>
    </xf>
    <xf numFmtId="0" fontId="6" fillId="0" borderId="0" xfId="0" applyFont="1" applyBorder="1">
      <alignment vertical="center"/>
    </xf>
    <xf numFmtId="0" fontId="6" fillId="0" borderId="18" xfId="0" applyFont="1" applyBorder="1">
      <alignment vertical="center"/>
    </xf>
    <xf numFmtId="0" fontId="0" fillId="0" borderId="0" xfId="0" applyBorder="1">
      <alignment vertical="center"/>
    </xf>
    <xf numFmtId="0" fontId="0" fillId="0" borderId="18" xfId="0" applyBorder="1">
      <alignment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3" borderId="50" xfId="0" applyFill="1" applyBorder="1" applyAlignment="1">
      <alignment horizontal="center" vertical="center"/>
    </xf>
    <xf numFmtId="0" fontId="0" fillId="2" borderId="66" xfId="0" applyFill="1" applyBorder="1" applyAlignment="1">
      <alignment horizontal="center" vertical="center"/>
    </xf>
    <xf numFmtId="0" fontId="0" fillId="2" borderId="68" xfId="0" applyFill="1" applyBorder="1" applyAlignment="1">
      <alignment horizontal="center" vertical="center"/>
    </xf>
    <xf numFmtId="0" fontId="0" fillId="0" borderId="23" xfId="0" applyBorder="1" applyAlignment="1">
      <alignment horizontal="center" vertical="center" shrinkToFit="1"/>
    </xf>
    <xf numFmtId="0" fontId="0" fillId="3" borderId="1" xfId="0" applyFill="1" applyBorder="1" applyAlignment="1">
      <alignment horizontal="center" vertical="center"/>
    </xf>
    <xf numFmtId="0" fontId="0" fillId="0" borderId="0" xfId="0" applyAlignment="1">
      <alignment vertical="center"/>
    </xf>
    <xf numFmtId="0" fontId="3" fillId="4" borderId="6" xfId="0" applyFont="1" applyFill="1" applyBorder="1" applyAlignment="1">
      <alignment vertical="distributed" wrapText="1"/>
    </xf>
    <xf numFmtId="0" fontId="3" fillId="4" borderId="7" xfId="0" applyFont="1" applyFill="1" applyBorder="1" applyAlignment="1">
      <alignment vertical="distributed"/>
    </xf>
    <xf numFmtId="0" fontId="3" fillId="4" borderId="9" xfId="0" applyFont="1" applyFill="1" applyBorder="1" applyAlignment="1">
      <alignment vertical="distributed"/>
    </xf>
    <xf numFmtId="0" fontId="3" fillId="4" borderId="8" xfId="0" applyFont="1" applyFill="1" applyBorder="1" applyAlignment="1">
      <alignment vertical="distributed"/>
    </xf>
    <xf numFmtId="0" fontId="3" fillId="4" borderId="0" xfId="0" applyFont="1" applyFill="1" applyBorder="1" applyAlignment="1">
      <alignment vertical="distributed"/>
    </xf>
    <xf numFmtId="0" fontId="3" fillId="4" borderId="16" xfId="0" applyFont="1" applyFill="1" applyBorder="1" applyAlignment="1">
      <alignment vertical="distributed"/>
    </xf>
    <xf numFmtId="0" fontId="3" fillId="4" borderId="10" xfId="0" applyFont="1" applyFill="1" applyBorder="1" applyAlignment="1">
      <alignment vertical="distributed"/>
    </xf>
    <xf numFmtId="0" fontId="3" fillId="4" borderId="11" xfId="0" applyFont="1" applyFill="1" applyBorder="1" applyAlignment="1">
      <alignment vertical="distributed"/>
    </xf>
    <xf numFmtId="0" fontId="3" fillId="4" borderId="12" xfId="0" applyFont="1" applyFill="1" applyBorder="1" applyAlignment="1">
      <alignment vertical="distributed"/>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0" xfId="0">
      <alignment vertical="center"/>
    </xf>
    <xf numFmtId="0" fontId="0" fillId="0" borderId="29" xfId="0"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46" xfId="0" applyBorder="1" applyAlignment="1">
      <alignment horizontal="center" vertical="center"/>
    </xf>
    <xf numFmtId="0" fontId="0" fillId="0" borderId="22"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176" fontId="0" fillId="3" borderId="32" xfId="0" applyNumberFormat="1" applyFill="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5" xfId="0" applyBorder="1" applyAlignment="1">
      <alignment horizontal="left" vertical="center" shrinkToFit="1"/>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75" xfId="0" applyBorder="1" applyAlignment="1">
      <alignment horizontal="left" vertical="center"/>
    </xf>
    <xf numFmtId="0" fontId="0" fillId="0" borderId="11" xfId="0" applyBorder="1" applyAlignment="1">
      <alignment horizontal="left" vertical="center"/>
    </xf>
    <xf numFmtId="0" fontId="0" fillId="0" borderId="73" xfId="0" applyBorder="1" applyAlignment="1">
      <alignment horizontal="left" vertical="center"/>
    </xf>
    <xf numFmtId="0" fontId="0" fillId="2" borderId="71"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8"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73" xfId="0" applyFill="1" applyBorder="1" applyAlignment="1">
      <alignment horizontal="center" vertical="center" wrapText="1"/>
    </xf>
    <xf numFmtId="0" fontId="0" fillId="0" borderId="53"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61" xfId="0" applyBorder="1" applyAlignment="1">
      <alignment horizontal="center" vertical="center"/>
    </xf>
    <xf numFmtId="0" fontId="0" fillId="0" borderId="57" xfId="0" applyBorder="1" applyAlignment="1">
      <alignment horizontal="center" vertical="center"/>
    </xf>
    <xf numFmtId="0" fontId="0" fillId="0" borderId="78" xfId="0" applyBorder="1" applyAlignment="1">
      <alignment horizontal="center" vertical="center"/>
    </xf>
    <xf numFmtId="176" fontId="0" fillId="0" borderId="60" xfId="0" applyNumberFormat="1" applyBorder="1" applyAlignment="1">
      <alignment horizontal="center" vertical="center"/>
    </xf>
    <xf numFmtId="176" fontId="0" fillId="0" borderId="72" xfId="0" applyNumberFormat="1" applyBorder="1" applyAlignment="1">
      <alignment horizontal="center" vertical="center"/>
    </xf>
    <xf numFmtId="176" fontId="0" fillId="0" borderId="36"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75" xfId="0" applyNumberFormat="1" applyBorder="1" applyAlignment="1">
      <alignment horizontal="center" vertical="center"/>
    </xf>
    <xf numFmtId="176" fontId="0" fillId="0" borderId="12" xfId="0" applyNumberFormat="1"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7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9"/>
  <sheetViews>
    <sheetView tabSelected="1" view="pageBreakPreview" zoomScale="60" zoomScaleNormal="100" workbookViewId="0">
      <selection activeCell="K20" sqref="K20"/>
    </sheetView>
  </sheetViews>
  <sheetFormatPr defaultRowHeight="13.5" x14ac:dyDescent="0.15"/>
  <cols>
    <col min="1" max="1" width="5" customWidth="1"/>
    <col min="2" max="2" width="6.875" customWidth="1"/>
    <col min="5" max="5" width="6" style="18" customWidth="1"/>
    <col min="6" max="6" width="6.875" customWidth="1"/>
    <col min="7" max="7" width="9.5" customWidth="1"/>
    <col min="8" max="9" width="6.625" customWidth="1"/>
    <col min="10" max="10" width="6.75" customWidth="1"/>
    <col min="11" max="11" width="10.625" customWidth="1"/>
    <col min="12" max="12" width="10.625" style="9" customWidth="1"/>
    <col min="13" max="13" width="14.625" customWidth="1"/>
    <col min="14" max="15" width="11.625" customWidth="1"/>
    <col min="16" max="17" width="7.625" customWidth="1"/>
    <col min="18" max="18" width="14.625" customWidth="1"/>
    <col min="19" max="20" width="7.625" customWidth="1"/>
    <col min="21" max="21" width="11" customWidth="1"/>
  </cols>
  <sheetData>
    <row r="1" spans="1:21" ht="22.5" customHeight="1" x14ac:dyDescent="0.15">
      <c r="B1" s="50" t="s">
        <v>0</v>
      </c>
      <c r="C1" s="50"/>
      <c r="D1" s="50"/>
      <c r="E1" s="50"/>
      <c r="F1" s="50"/>
      <c r="G1" s="50"/>
      <c r="H1" s="50"/>
      <c r="I1" s="50"/>
      <c r="J1" s="50"/>
      <c r="Q1" s="78" t="s">
        <v>25</v>
      </c>
      <c r="R1" s="79"/>
      <c r="S1" s="79"/>
      <c r="T1" s="79"/>
      <c r="U1" s="80"/>
    </row>
    <row r="2" spans="1:21" ht="25.5" customHeight="1" x14ac:dyDescent="0.15">
      <c r="B2" s="55" t="s">
        <v>59</v>
      </c>
      <c r="C2" s="56"/>
      <c r="D2" s="56"/>
      <c r="E2" s="56"/>
      <c r="F2" s="56"/>
      <c r="G2" s="56"/>
      <c r="H2" s="56"/>
      <c r="I2" s="56"/>
      <c r="J2" s="56"/>
      <c r="K2" s="56"/>
      <c r="L2" s="56"/>
      <c r="M2" s="57"/>
      <c r="Q2" s="81"/>
      <c r="R2" s="82"/>
      <c r="S2" s="82"/>
      <c r="T2" s="82"/>
      <c r="U2" s="83"/>
    </row>
    <row r="3" spans="1:21" ht="3.6" customHeight="1" thickBot="1" x14ac:dyDescent="0.2">
      <c r="B3" s="3"/>
      <c r="C3" s="3"/>
      <c r="D3" s="3"/>
      <c r="E3" s="21"/>
      <c r="F3" s="3"/>
      <c r="G3" s="3"/>
      <c r="H3" s="3"/>
      <c r="I3" s="3"/>
      <c r="J3" s="3"/>
      <c r="K3" s="3"/>
      <c r="L3" s="10"/>
      <c r="M3" s="3"/>
      <c r="N3" s="3"/>
      <c r="O3" s="3"/>
      <c r="P3" s="3"/>
    </row>
    <row r="4" spans="1:21" ht="20.25" customHeight="1" thickTop="1" thickBot="1" x14ac:dyDescent="0.2">
      <c r="B4" s="53" t="s">
        <v>47</v>
      </c>
      <c r="C4" s="53"/>
      <c r="D4" s="53"/>
      <c r="E4" s="53"/>
      <c r="F4" s="53"/>
      <c r="G4" s="53"/>
      <c r="H4" s="53"/>
      <c r="I4" s="53"/>
      <c r="J4" s="53"/>
      <c r="K4" s="53"/>
      <c r="L4" s="11"/>
      <c r="M4" s="3"/>
      <c r="N4" s="54" t="s">
        <v>1</v>
      </c>
      <c r="O4" s="54"/>
      <c r="P4" s="54"/>
      <c r="Q4" s="93" t="s">
        <v>60</v>
      </c>
      <c r="R4" s="94"/>
      <c r="S4" s="94"/>
      <c r="T4" s="94"/>
      <c r="U4" s="95"/>
    </row>
    <row r="5" spans="1:21" ht="3.6" customHeight="1" thickTop="1" thickBot="1" x14ac:dyDescent="0.2">
      <c r="B5" s="10"/>
      <c r="C5" s="10"/>
      <c r="D5" s="10"/>
      <c r="E5" s="21"/>
      <c r="F5" s="10"/>
      <c r="G5" s="10"/>
      <c r="H5" s="10"/>
      <c r="I5" s="10"/>
      <c r="J5" s="10"/>
      <c r="K5" s="10"/>
      <c r="L5" s="10"/>
      <c r="M5" s="10"/>
      <c r="N5" s="10"/>
      <c r="O5" s="10"/>
      <c r="P5" s="10"/>
    </row>
    <row r="6" spans="1:21" ht="15.95" customHeight="1" thickTop="1" x14ac:dyDescent="0.15">
      <c r="A6" s="10"/>
      <c r="B6" s="40" t="s">
        <v>2</v>
      </c>
      <c r="C6" s="36"/>
      <c r="D6" s="36"/>
      <c r="E6" s="36"/>
      <c r="F6" s="36"/>
      <c r="G6" s="36" t="s">
        <v>3</v>
      </c>
      <c r="H6" s="36"/>
      <c r="I6" s="36"/>
      <c r="J6" s="36"/>
      <c r="K6" s="36"/>
      <c r="L6" s="116" t="s">
        <v>4</v>
      </c>
      <c r="M6" s="117"/>
      <c r="N6" s="117"/>
      <c r="O6" s="117"/>
      <c r="P6" s="118"/>
      <c r="Q6" s="87" t="s">
        <v>34</v>
      </c>
      <c r="R6" s="87"/>
      <c r="S6" s="4"/>
      <c r="T6" s="4"/>
      <c r="U6" s="5"/>
    </row>
    <row r="7" spans="1:21" ht="18" customHeight="1" x14ac:dyDescent="0.15">
      <c r="A7" s="10"/>
      <c r="B7" s="41"/>
      <c r="C7" s="42"/>
      <c r="D7" s="42"/>
      <c r="E7" s="42"/>
      <c r="F7" s="42"/>
      <c r="G7" s="37"/>
      <c r="H7" s="37"/>
      <c r="I7" s="37"/>
      <c r="J7" s="37"/>
      <c r="K7" s="37"/>
      <c r="L7" s="119"/>
      <c r="M7" s="120"/>
      <c r="N7" s="120"/>
      <c r="O7" s="120"/>
      <c r="P7" s="121"/>
      <c r="Q7" s="24" t="s">
        <v>55</v>
      </c>
      <c r="R7" s="24"/>
      <c r="S7" s="24"/>
      <c r="T7" s="24"/>
      <c r="U7" s="25"/>
    </row>
    <row r="8" spans="1:21" s="8" customFormat="1" ht="15" customHeight="1" x14ac:dyDescent="0.15">
      <c r="A8" s="10"/>
      <c r="B8" s="41"/>
      <c r="C8" s="42"/>
      <c r="D8" s="42"/>
      <c r="E8" s="42"/>
      <c r="F8" s="42"/>
      <c r="G8" s="38"/>
      <c r="H8" s="38"/>
      <c r="I8" s="38"/>
      <c r="J8" s="38"/>
      <c r="K8" s="38"/>
      <c r="L8" s="122"/>
      <c r="M8" s="123"/>
      <c r="N8" s="123"/>
      <c r="O8" s="123"/>
      <c r="P8" s="124"/>
      <c r="Q8" s="24" t="s">
        <v>56</v>
      </c>
      <c r="R8" s="24"/>
      <c r="S8" s="24"/>
      <c r="T8" s="24"/>
      <c r="U8" s="25"/>
    </row>
    <row r="9" spans="1:21" ht="15" customHeight="1" x14ac:dyDescent="0.15">
      <c r="A9" s="10"/>
      <c r="B9" s="41"/>
      <c r="C9" s="42"/>
      <c r="D9" s="42"/>
      <c r="E9" s="42"/>
      <c r="F9" s="42"/>
      <c r="G9" s="39"/>
      <c r="H9" s="39"/>
      <c r="I9" s="39"/>
      <c r="J9" s="39"/>
      <c r="K9" s="39"/>
      <c r="L9" s="125"/>
      <c r="M9" s="126"/>
      <c r="N9" s="126"/>
      <c r="O9" s="126"/>
      <c r="P9" s="127"/>
      <c r="Q9" s="88" t="s">
        <v>54</v>
      </c>
      <c r="R9" s="89"/>
      <c r="S9" s="89"/>
      <c r="T9" s="89"/>
      <c r="U9" s="90"/>
    </row>
    <row r="10" spans="1:21" ht="20.25" customHeight="1" x14ac:dyDescent="0.15">
      <c r="A10" s="10"/>
      <c r="B10" s="59" t="s">
        <v>5</v>
      </c>
      <c r="C10" s="68" t="s">
        <v>7</v>
      </c>
      <c r="D10" s="68"/>
      <c r="E10" s="68"/>
      <c r="F10" s="68"/>
      <c r="G10" s="68"/>
      <c r="H10" s="68"/>
      <c r="I10" s="68"/>
      <c r="J10" s="68"/>
      <c r="K10" s="68"/>
      <c r="L10" s="12" t="s">
        <v>6</v>
      </c>
      <c r="M10" s="128"/>
      <c r="N10" s="128"/>
      <c r="O10" s="128"/>
      <c r="P10" s="129"/>
      <c r="Q10" s="88" t="s">
        <v>53</v>
      </c>
      <c r="R10" s="89"/>
      <c r="S10" s="89"/>
      <c r="T10" s="89"/>
      <c r="U10" s="90"/>
    </row>
    <row r="11" spans="1:21" ht="20.25" customHeight="1" x14ac:dyDescent="0.15">
      <c r="A11" s="10"/>
      <c r="B11" s="59"/>
      <c r="C11" s="68"/>
      <c r="D11" s="68"/>
      <c r="E11" s="68"/>
      <c r="F11" s="68"/>
      <c r="G11" s="68"/>
      <c r="H11" s="68"/>
      <c r="I11" s="68"/>
      <c r="J11" s="68"/>
      <c r="K11" s="68"/>
      <c r="L11" s="12" t="s">
        <v>8</v>
      </c>
      <c r="M11" s="128"/>
      <c r="N11" s="128"/>
      <c r="O11" s="128"/>
      <c r="P11" s="129"/>
      <c r="Q11" s="91" t="s">
        <v>58</v>
      </c>
      <c r="R11" s="91"/>
      <c r="S11" s="91"/>
      <c r="T11" s="91"/>
      <c r="U11" s="92"/>
    </row>
    <row r="12" spans="1:21" ht="20.25" customHeight="1" thickBot="1" x14ac:dyDescent="0.2">
      <c r="A12" s="10"/>
      <c r="B12" s="60"/>
      <c r="C12" s="69"/>
      <c r="D12" s="69"/>
      <c r="E12" s="69"/>
      <c r="F12" s="69"/>
      <c r="G12" s="69"/>
      <c r="H12" s="69"/>
      <c r="I12" s="69"/>
      <c r="J12" s="69"/>
      <c r="K12" s="69"/>
      <c r="L12" s="15" t="s">
        <v>9</v>
      </c>
      <c r="M12" s="130"/>
      <c r="N12" s="130"/>
      <c r="O12" s="130"/>
      <c r="P12" s="131"/>
      <c r="Q12" s="6"/>
      <c r="R12" s="6"/>
      <c r="S12" s="6"/>
      <c r="T12" s="6"/>
      <c r="U12" s="7"/>
    </row>
    <row r="13" spans="1:21" ht="14.25" hidden="1" customHeight="1" thickTop="1" thickBot="1" x14ac:dyDescent="0.2">
      <c r="B13" s="2"/>
      <c r="C13" s="1"/>
      <c r="D13" s="1"/>
      <c r="E13" s="20"/>
      <c r="F13" s="1"/>
      <c r="G13" s="1"/>
      <c r="H13" s="1"/>
      <c r="I13" s="1"/>
      <c r="J13" s="1"/>
      <c r="P13" s="10"/>
    </row>
    <row r="14" spans="1:21" ht="13.5" customHeight="1" thickTop="1" x14ac:dyDescent="0.15">
      <c r="B14" s="61" t="s">
        <v>10</v>
      </c>
      <c r="C14" s="51" t="s">
        <v>11</v>
      </c>
      <c r="D14" s="51"/>
      <c r="E14" s="63" t="s">
        <v>13</v>
      </c>
      <c r="F14" s="70" t="s">
        <v>41</v>
      </c>
      <c r="G14" s="63" t="s">
        <v>14</v>
      </c>
      <c r="H14" s="63" t="s">
        <v>15</v>
      </c>
      <c r="I14" s="63" t="s">
        <v>16</v>
      </c>
      <c r="J14" s="63"/>
      <c r="K14" s="65" t="s">
        <v>50</v>
      </c>
      <c r="L14" s="70" t="s">
        <v>38</v>
      </c>
      <c r="M14" s="65" t="s">
        <v>35</v>
      </c>
      <c r="N14" s="63" t="s">
        <v>17</v>
      </c>
      <c r="O14" s="63"/>
      <c r="P14" s="63"/>
      <c r="Q14" s="63"/>
      <c r="R14" s="63"/>
      <c r="S14" s="63" t="s">
        <v>19</v>
      </c>
      <c r="T14" s="97"/>
      <c r="U14" s="99" t="s">
        <v>20</v>
      </c>
    </row>
    <row r="15" spans="1:21" x14ac:dyDescent="0.15">
      <c r="B15" s="62"/>
      <c r="C15" s="52" t="s">
        <v>12</v>
      </c>
      <c r="D15" s="52"/>
      <c r="E15" s="64"/>
      <c r="F15" s="71"/>
      <c r="G15" s="64"/>
      <c r="H15" s="64"/>
      <c r="I15" s="64"/>
      <c r="J15" s="64"/>
      <c r="K15" s="64"/>
      <c r="L15" s="71"/>
      <c r="M15" s="64"/>
      <c r="N15" s="14" t="s">
        <v>51</v>
      </c>
      <c r="O15" s="14" t="s">
        <v>52</v>
      </c>
      <c r="P15" s="66" t="s">
        <v>18</v>
      </c>
      <c r="Q15" s="66"/>
      <c r="R15" s="31" t="s">
        <v>43</v>
      </c>
      <c r="S15" s="64"/>
      <c r="T15" s="98"/>
      <c r="U15" s="99"/>
    </row>
    <row r="16" spans="1:21" x14ac:dyDescent="0.15">
      <c r="B16" s="49" t="s">
        <v>37</v>
      </c>
      <c r="C16" s="96" t="s">
        <v>49</v>
      </c>
      <c r="D16" s="96"/>
      <c r="E16" s="100" t="s">
        <v>21</v>
      </c>
      <c r="F16" s="100">
        <v>55</v>
      </c>
      <c r="G16" s="100" t="s">
        <v>22</v>
      </c>
      <c r="H16" s="100" t="s">
        <v>23</v>
      </c>
      <c r="I16" s="132">
        <v>14000</v>
      </c>
      <c r="J16" s="132"/>
      <c r="K16" s="34">
        <v>7000</v>
      </c>
      <c r="L16" s="34">
        <v>1000</v>
      </c>
      <c r="M16" s="17">
        <v>11500</v>
      </c>
      <c r="N16" s="34">
        <v>11000</v>
      </c>
      <c r="O16" s="34">
        <v>11000</v>
      </c>
      <c r="P16" s="16">
        <v>43236</v>
      </c>
      <c r="Q16" s="16">
        <v>43237</v>
      </c>
      <c r="R16" s="100" t="s">
        <v>44</v>
      </c>
      <c r="S16" s="73">
        <f>IF(ISTEXT(C17),SUM(I16:O16),"")</f>
        <v>55500</v>
      </c>
      <c r="T16" s="74"/>
      <c r="U16" s="72"/>
    </row>
    <row r="17" spans="2:21" x14ac:dyDescent="0.15">
      <c r="B17" s="49"/>
      <c r="C17" s="58" t="s">
        <v>48</v>
      </c>
      <c r="D17" s="58"/>
      <c r="E17" s="100"/>
      <c r="F17" s="100"/>
      <c r="G17" s="100"/>
      <c r="H17" s="100"/>
      <c r="I17" s="58" t="s">
        <v>24</v>
      </c>
      <c r="J17" s="58"/>
      <c r="K17" s="30" t="s">
        <v>24</v>
      </c>
      <c r="L17" s="30" t="s">
        <v>39</v>
      </c>
      <c r="M17" s="30" t="s">
        <v>57</v>
      </c>
      <c r="N17" s="30" t="s">
        <v>40</v>
      </c>
      <c r="O17" s="30" t="s">
        <v>57</v>
      </c>
      <c r="P17" s="30" t="s">
        <v>42</v>
      </c>
      <c r="Q17" s="30" t="s">
        <v>42</v>
      </c>
      <c r="R17" s="100"/>
      <c r="S17" s="73"/>
      <c r="T17" s="74"/>
      <c r="U17" s="72"/>
    </row>
    <row r="18" spans="2:21" ht="20.100000000000001" customHeight="1" x14ac:dyDescent="0.15">
      <c r="B18" s="43">
        <v>1</v>
      </c>
      <c r="C18" s="46"/>
      <c r="D18" s="46"/>
      <c r="E18" s="166"/>
      <c r="F18" s="42"/>
      <c r="G18" s="42"/>
      <c r="H18" s="42"/>
      <c r="I18" s="67" t="str">
        <f>IF(I19="○",14000,"")</f>
        <v/>
      </c>
      <c r="J18" s="67"/>
      <c r="K18" s="32" t="str">
        <f>IF(K19="○",7000,"")</f>
        <v/>
      </c>
      <c r="L18" s="32" t="str">
        <f>IF(L19="○",1000,"")</f>
        <v/>
      </c>
      <c r="M18" s="32" t="str">
        <f>IF(M19="A",11500,IF(M19="B",9500,IF(M19="C",38000,"")))</f>
        <v/>
      </c>
      <c r="N18" s="32" t="str">
        <f>IF(N19="A",11000,IF(N19="B",9500,IF(N19="C",7500,IF(N19="D",6500,""))))</f>
        <v/>
      </c>
      <c r="O18" s="32" t="str">
        <f>IF(O19="A",11000,IF(O19="B",9500,IF(O19="C",7500,IF(O19="D","6500",""))))</f>
        <v/>
      </c>
      <c r="P18" s="32"/>
      <c r="Q18" s="32"/>
      <c r="R18" s="42"/>
      <c r="S18" s="73" t="str">
        <f>IF(ISTEXT(C19),SUM(I18:O18),"")</f>
        <v/>
      </c>
      <c r="T18" s="74"/>
      <c r="U18" s="72"/>
    </row>
    <row r="19" spans="2:21" ht="27.75" customHeight="1" x14ac:dyDescent="0.15">
      <c r="B19" s="43"/>
      <c r="C19" s="48"/>
      <c r="D19" s="48"/>
      <c r="E19" s="48"/>
      <c r="F19" s="42"/>
      <c r="G19" s="42"/>
      <c r="H19" s="42"/>
      <c r="I19" s="48"/>
      <c r="J19" s="48"/>
      <c r="K19" s="28"/>
      <c r="L19" s="28"/>
      <c r="M19" s="28"/>
      <c r="N19" s="28"/>
      <c r="O19" s="28"/>
      <c r="P19" s="28"/>
      <c r="Q19" s="28"/>
      <c r="R19" s="42"/>
      <c r="S19" s="73"/>
      <c r="T19" s="74"/>
      <c r="U19" s="72"/>
    </row>
    <row r="20" spans="2:21" ht="20.100000000000001" customHeight="1" x14ac:dyDescent="0.15">
      <c r="B20" s="43">
        <v>2</v>
      </c>
      <c r="C20" s="46"/>
      <c r="D20" s="46"/>
      <c r="E20" s="166"/>
      <c r="F20" s="42"/>
      <c r="G20" s="42"/>
      <c r="H20" s="42"/>
      <c r="I20" s="67" t="str">
        <f>IF(I21="○",14000,"")</f>
        <v/>
      </c>
      <c r="J20" s="67"/>
      <c r="K20" s="32" t="str">
        <f>IF(K21="○",7000,"")</f>
        <v/>
      </c>
      <c r="L20" s="32" t="str">
        <f>IF(L21="○",1000,"")</f>
        <v/>
      </c>
      <c r="M20" s="32" t="str">
        <f>IF(M21="A",11500,IF(M21="B",9500,IF(M21="C",38000,"")))</f>
        <v/>
      </c>
      <c r="N20" s="32" t="str">
        <f>IF(N21="A",11000,IF(N21="B",9500,IF(N21="C",7500,IF(N21="D",6500,""))))</f>
        <v/>
      </c>
      <c r="O20" s="32" t="str">
        <f>IF(O21="A",11000,IF(O21="B",9500,IF(O21="C",7500,IF(O21="D",6500,""))))</f>
        <v/>
      </c>
      <c r="P20" s="32"/>
      <c r="Q20" s="32"/>
      <c r="R20" s="42"/>
      <c r="S20" s="73" t="str">
        <f t="shared" ref="S20" si="0">IF(ISTEXT(C21),SUM(I20:O20),"")</f>
        <v/>
      </c>
      <c r="T20" s="74"/>
      <c r="U20" s="72"/>
    </row>
    <row r="21" spans="2:21" ht="27.75" customHeight="1" x14ac:dyDescent="0.15">
      <c r="B21" s="43"/>
      <c r="C21" s="48"/>
      <c r="D21" s="48"/>
      <c r="E21" s="48"/>
      <c r="F21" s="42"/>
      <c r="G21" s="42"/>
      <c r="H21" s="42"/>
      <c r="I21" s="48"/>
      <c r="J21" s="48"/>
      <c r="K21" s="28"/>
      <c r="L21" s="28"/>
      <c r="M21" s="28"/>
      <c r="N21" s="28"/>
      <c r="O21" s="28"/>
      <c r="P21" s="28"/>
      <c r="Q21" s="28"/>
      <c r="R21" s="42"/>
      <c r="S21" s="73"/>
      <c r="T21" s="74"/>
      <c r="U21" s="72"/>
    </row>
    <row r="22" spans="2:21" ht="20.100000000000001" customHeight="1" x14ac:dyDescent="0.15">
      <c r="B22" s="43">
        <v>3</v>
      </c>
      <c r="C22" s="46"/>
      <c r="D22" s="46"/>
      <c r="E22" s="166"/>
      <c r="F22" s="42"/>
      <c r="G22" s="42"/>
      <c r="H22" s="42"/>
      <c r="I22" s="67" t="str">
        <f>IF(I23="○",14000,"")</f>
        <v/>
      </c>
      <c r="J22" s="67"/>
      <c r="K22" s="32" t="str">
        <f>IF(K23="○",7000,"")</f>
        <v/>
      </c>
      <c r="L22" s="32" t="str">
        <f>IF(L23="○",1000,"")</f>
        <v/>
      </c>
      <c r="M22" s="32" t="str">
        <f>IF(M23="A",11500,IF(M23="B",9500,IF(M23="C",38000,"")))</f>
        <v/>
      </c>
      <c r="N22" s="32" t="str">
        <f>IF(N23="A",11000,IF(N23="B",9500,IF(N23="C",7500,IF(N23="D",6500,""))))</f>
        <v/>
      </c>
      <c r="O22" s="32" t="str">
        <f>IF(O23="A",11000,IF(O23="B",9500,IF(O23="C",7500,IF(O23="D",6500,""))))</f>
        <v/>
      </c>
      <c r="P22" s="32"/>
      <c r="Q22" s="32"/>
      <c r="R22" s="42"/>
      <c r="S22" s="73" t="str">
        <f t="shared" ref="S22" si="1">IF(ISTEXT(C23),SUM(I22:O22),"")</f>
        <v/>
      </c>
      <c r="T22" s="74"/>
      <c r="U22" s="72"/>
    </row>
    <row r="23" spans="2:21" ht="27.75" customHeight="1" x14ac:dyDescent="0.15">
      <c r="B23" s="43"/>
      <c r="C23" s="48"/>
      <c r="D23" s="48"/>
      <c r="E23" s="48"/>
      <c r="F23" s="42"/>
      <c r="G23" s="42"/>
      <c r="H23" s="42"/>
      <c r="I23" s="48"/>
      <c r="J23" s="48"/>
      <c r="K23" s="28"/>
      <c r="L23" s="28"/>
      <c r="M23" s="28"/>
      <c r="N23" s="28"/>
      <c r="O23" s="28"/>
      <c r="P23" s="28"/>
      <c r="Q23" s="28"/>
      <c r="R23" s="42"/>
      <c r="S23" s="73"/>
      <c r="T23" s="74"/>
      <c r="U23" s="72"/>
    </row>
    <row r="24" spans="2:21" ht="20.100000000000001" customHeight="1" x14ac:dyDescent="0.15">
      <c r="B24" s="43">
        <v>4</v>
      </c>
      <c r="C24" s="46"/>
      <c r="D24" s="46"/>
      <c r="E24" s="166"/>
      <c r="F24" s="42"/>
      <c r="G24" s="42"/>
      <c r="H24" s="42"/>
      <c r="I24" s="67" t="str">
        <f>IF(I25="○",14000,"")</f>
        <v/>
      </c>
      <c r="J24" s="67"/>
      <c r="K24" s="32" t="str">
        <f>IF(K25="○",7000,"")</f>
        <v/>
      </c>
      <c r="L24" s="32" t="str">
        <f>IF(L25="○",1000,"")</f>
        <v/>
      </c>
      <c r="M24" s="32" t="str">
        <f>IF(M25="A",11500,IF(M25="B",9500,IF(M25="C",38000,"")))</f>
        <v/>
      </c>
      <c r="N24" s="32" t="str">
        <f>IF(N25="A",11000,IF(N25="B",9500,IF(N25="C",7500,IF(N25="D",6500,""))))</f>
        <v/>
      </c>
      <c r="O24" s="32" t="str">
        <f>IF(O25="A",11000,IF(O25="B",9500,IF(O25="C",7500,IF(O25="D",6500,""))))</f>
        <v/>
      </c>
      <c r="P24" s="32"/>
      <c r="Q24" s="32"/>
      <c r="R24" s="42"/>
      <c r="S24" s="73" t="str">
        <f t="shared" ref="S24" si="2">IF(ISTEXT(C25),SUM(I24:O24),"")</f>
        <v/>
      </c>
      <c r="T24" s="74"/>
      <c r="U24" s="72"/>
    </row>
    <row r="25" spans="2:21" ht="27.75" customHeight="1" x14ac:dyDescent="0.15">
      <c r="B25" s="43"/>
      <c r="C25" s="48"/>
      <c r="D25" s="48"/>
      <c r="E25" s="48"/>
      <c r="F25" s="42"/>
      <c r="G25" s="42"/>
      <c r="H25" s="42"/>
      <c r="I25" s="48"/>
      <c r="J25" s="48"/>
      <c r="K25" s="28"/>
      <c r="L25" s="28"/>
      <c r="M25" s="28"/>
      <c r="N25" s="28"/>
      <c r="O25" s="28"/>
      <c r="P25" s="28"/>
      <c r="Q25" s="28"/>
      <c r="R25" s="42"/>
      <c r="S25" s="73"/>
      <c r="T25" s="74"/>
      <c r="U25" s="72"/>
    </row>
    <row r="26" spans="2:21" ht="20.100000000000001" customHeight="1" x14ac:dyDescent="0.15">
      <c r="B26" s="43">
        <v>5</v>
      </c>
      <c r="C26" s="46"/>
      <c r="D26" s="46"/>
      <c r="E26" s="166"/>
      <c r="F26" s="42"/>
      <c r="G26" s="42"/>
      <c r="H26" s="42"/>
      <c r="I26" s="67" t="str">
        <f>IF(I27="○",14000,"")</f>
        <v/>
      </c>
      <c r="J26" s="67"/>
      <c r="K26" s="32" t="str">
        <f>IF(K27="○",7000,"")</f>
        <v/>
      </c>
      <c r="L26" s="32" t="str">
        <f>IF(L27="○",1000,"")</f>
        <v/>
      </c>
      <c r="M26" s="32" t="str">
        <f>IF(M27="A",11500,IF(M27="B",9500,IF(M27="C",38000,"")))</f>
        <v/>
      </c>
      <c r="N26" s="32" t="str">
        <f>IF(N27="A",11000,IF(N27="B",9500,IF(N27="C",7500,IF(N27="D",6500,""))))</f>
        <v/>
      </c>
      <c r="O26" s="32" t="str">
        <f>IF(O27="A",11000,IF(O27="B",9500,IF(O27="C",7500,IF(O27="D",6500,""))))</f>
        <v/>
      </c>
      <c r="P26" s="32"/>
      <c r="Q26" s="32"/>
      <c r="R26" s="42"/>
      <c r="S26" s="73" t="str">
        <f t="shared" ref="S26" si="3">IF(ISTEXT(C27),SUM(I26:O26),"")</f>
        <v/>
      </c>
      <c r="T26" s="74"/>
      <c r="U26" s="72"/>
    </row>
    <row r="27" spans="2:21" ht="27.75" customHeight="1" thickBot="1" x14ac:dyDescent="0.2">
      <c r="B27" s="44"/>
      <c r="C27" s="45"/>
      <c r="D27" s="45"/>
      <c r="E27" s="45"/>
      <c r="F27" s="47"/>
      <c r="G27" s="47"/>
      <c r="H27" s="47"/>
      <c r="I27" s="77"/>
      <c r="J27" s="77"/>
      <c r="K27" s="33"/>
      <c r="L27" s="33"/>
      <c r="M27" s="33"/>
      <c r="N27" s="33"/>
      <c r="O27" s="33"/>
      <c r="P27" s="29"/>
      <c r="Q27" s="29"/>
      <c r="R27" s="47"/>
      <c r="S27" s="75"/>
      <c r="T27" s="76"/>
      <c r="U27" s="72"/>
    </row>
    <row r="28" spans="2:21" s="27" customFormat="1" ht="22.5" customHeight="1" thickTop="1" x14ac:dyDescent="0.15">
      <c r="B28" s="142" t="s">
        <v>65</v>
      </c>
      <c r="C28" s="143"/>
      <c r="D28" s="144"/>
      <c r="E28" s="22"/>
      <c r="F28" s="151" t="s">
        <v>61</v>
      </c>
      <c r="G28" s="152"/>
      <c r="H28" s="152"/>
      <c r="I28" s="152"/>
      <c r="J28" s="152"/>
      <c r="K28" s="152"/>
      <c r="L28" s="153"/>
      <c r="M28" s="167" t="s">
        <v>66</v>
      </c>
      <c r="N28" s="168"/>
      <c r="O28" s="168"/>
      <c r="P28" s="168"/>
      <c r="Q28" s="169"/>
      <c r="R28" s="154" t="s">
        <v>26</v>
      </c>
      <c r="S28" s="157" t="str">
        <f>IF(ISNUMBER(S18),SUM(S18:T27),"")</f>
        <v/>
      </c>
      <c r="T28" s="158"/>
      <c r="U28" s="163"/>
    </row>
    <row r="29" spans="2:21" ht="22.5" customHeight="1" x14ac:dyDescent="0.15">
      <c r="B29" s="145"/>
      <c r="C29" s="146"/>
      <c r="D29" s="147"/>
      <c r="E29" s="22"/>
      <c r="F29" s="136" t="s">
        <v>62</v>
      </c>
      <c r="G29" s="137"/>
      <c r="H29" s="137"/>
      <c r="I29" s="137"/>
      <c r="J29" s="137"/>
      <c r="K29" s="137"/>
      <c r="L29" s="138"/>
      <c r="M29" s="170" t="s">
        <v>66</v>
      </c>
      <c r="N29" s="171"/>
      <c r="O29" s="171"/>
      <c r="P29" s="171"/>
      <c r="Q29" s="163"/>
      <c r="R29" s="155"/>
      <c r="S29" s="159"/>
      <c r="T29" s="160"/>
      <c r="U29" s="164"/>
    </row>
    <row r="30" spans="2:21" s="23" customFormat="1" ht="22.5" customHeight="1" x14ac:dyDescent="0.15">
      <c r="B30" s="145"/>
      <c r="C30" s="146"/>
      <c r="D30" s="147"/>
      <c r="E30" s="26"/>
      <c r="F30" s="133" t="s">
        <v>63</v>
      </c>
      <c r="G30" s="134"/>
      <c r="H30" s="134"/>
      <c r="I30" s="134"/>
      <c r="J30" s="134"/>
      <c r="K30" s="134"/>
      <c r="L30" s="135"/>
      <c r="M30" s="172" t="s">
        <v>66</v>
      </c>
      <c r="N30" s="128"/>
      <c r="O30" s="128"/>
      <c r="P30" s="128"/>
      <c r="Q30" s="72"/>
      <c r="R30" s="155"/>
      <c r="S30" s="159"/>
      <c r="T30" s="160"/>
      <c r="U30" s="164"/>
    </row>
    <row r="31" spans="2:21" ht="22.5" customHeight="1" thickBot="1" x14ac:dyDescent="0.2">
      <c r="B31" s="148"/>
      <c r="C31" s="149"/>
      <c r="D31" s="150"/>
      <c r="E31" s="35"/>
      <c r="F31" s="139" t="s">
        <v>64</v>
      </c>
      <c r="G31" s="140"/>
      <c r="H31" s="140"/>
      <c r="I31" s="140"/>
      <c r="J31" s="140"/>
      <c r="K31" s="140"/>
      <c r="L31" s="141"/>
      <c r="M31" s="173" t="s">
        <v>67</v>
      </c>
      <c r="N31" s="174"/>
      <c r="O31" s="174"/>
      <c r="P31" s="174"/>
      <c r="Q31" s="175"/>
      <c r="R31" s="156"/>
      <c r="S31" s="161"/>
      <c r="T31" s="162"/>
      <c r="U31" s="165"/>
    </row>
    <row r="32" spans="2:21" ht="21.75" customHeight="1" thickBot="1" x14ac:dyDescent="0.2">
      <c r="B32" t="s">
        <v>27</v>
      </c>
      <c r="O32" s="10"/>
      <c r="R32" s="13"/>
      <c r="S32" s="13"/>
      <c r="T32" s="13"/>
      <c r="U32" s="10"/>
    </row>
    <row r="33" spans="1:21" ht="22.5" customHeight="1" thickTop="1" x14ac:dyDescent="0.15">
      <c r="B33" s="84" t="s">
        <v>28</v>
      </c>
      <c r="C33" s="85"/>
      <c r="D33" s="85"/>
      <c r="E33" s="85"/>
      <c r="F33" s="85"/>
      <c r="G33" s="85"/>
      <c r="H33" s="85"/>
      <c r="I33" s="85" t="s">
        <v>31</v>
      </c>
      <c r="J33" s="85"/>
      <c r="K33" s="85"/>
      <c r="L33" s="85"/>
      <c r="M33" s="85"/>
      <c r="N33" s="86"/>
      <c r="P33" s="102" t="s">
        <v>68</v>
      </c>
      <c r="Q33" s="103"/>
      <c r="R33" s="103"/>
      <c r="S33" s="103"/>
      <c r="T33" s="103"/>
      <c r="U33" s="104"/>
    </row>
    <row r="34" spans="1:21" ht="22.5" customHeight="1" x14ac:dyDescent="0.15">
      <c r="A34" s="10"/>
      <c r="B34" s="41" t="s">
        <v>29</v>
      </c>
      <c r="C34" s="42"/>
      <c r="D34" s="42"/>
      <c r="E34" s="19"/>
      <c r="F34" s="42"/>
      <c r="G34" s="42"/>
      <c r="H34" s="42"/>
      <c r="I34" s="42" t="s">
        <v>32</v>
      </c>
      <c r="J34" s="42"/>
      <c r="K34" s="42"/>
      <c r="L34" s="42"/>
      <c r="M34" s="42"/>
      <c r="N34" s="111"/>
      <c r="P34" s="105"/>
      <c r="Q34" s="106"/>
      <c r="R34" s="106"/>
      <c r="S34" s="106"/>
      <c r="T34" s="106"/>
      <c r="U34" s="107"/>
    </row>
    <row r="35" spans="1:21" ht="22.5" customHeight="1" thickBot="1" x14ac:dyDescent="0.2">
      <c r="B35" s="115" t="s">
        <v>30</v>
      </c>
      <c r="C35" s="112"/>
      <c r="D35" s="112"/>
      <c r="E35" s="112"/>
      <c r="F35" s="112"/>
      <c r="G35" s="112"/>
      <c r="H35" s="112"/>
      <c r="I35" s="112"/>
      <c r="J35" s="112"/>
      <c r="K35" s="112"/>
      <c r="L35" s="112"/>
      <c r="M35" s="112"/>
      <c r="N35" s="113"/>
      <c r="P35" s="105"/>
      <c r="Q35" s="106"/>
      <c r="R35" s="106"/>
      <c r="S35" s="106"/>
      <c r="T35" s="106"/>
      <c r="U35" s="107"/>
    </row>
    <row r="36" spans="1:21" ht="14.25" thickTop="1" x14ac:dyDescent="0.15">
      <c r="B36" s="91" t="s">
        <v>33</v>
      </c>
      <c r="C36" s="91"/>
      <c r="D36" s="91"/>
      <c r="E36" s="91"/>
      <c r="F36" s="91"/>
      <c r="G36" s="91"/>
      <c r="H36" s="91"/>
      <c r="I36" s="91"/>
      <c r="J36" s="91"/>
      <c r="K36" s="91"/>
      <c r="L36" s="91"/>
      <c r="M36" s="91"/>
      <c r="P36" s="105"/>
      <c r="Q36" s="106"/>
      <c r="R36" s="106"/>
      <c r="S36" s="106"/>
      <c r="T36" s="106"/>
      <c r="U36" s="107"/>
    </row>
    <row r="37" spans="1:21" ht="14.25" thickBot="1" x14ac:dyDescent="0.2">
      <c r="B37" s="114" t="s">
        <v>36</v>
      </c>
      <c r="C37" s="114"/>
      <c r="D37" s="114"/>
      <c r="E37" s="114"/>
      <c r="F37" s="114"/>
      <c r="G37" s="114"/>
      <c r="H37" s="114"/>
      <c r="I37" s="114"/>
      <c r="P37" s="108"/>
      <c r="Q37" s="109"/>
      <c r="R37" s="109"/>
      <c r="S37" s="109"/>
      <c r="T37" s="109"/>
      <c r="U37" s="110"/>
    </row>
    <row r="38" spans="1:21" x14ac:dyDescent="0.15">
      <c r="B38" s="114" t="s">
        <v>45</v>
      </c>
      <c r="C38" s="114"/>
      <c r="D38" s="114"/>
      <c r="E38" s="114"/>
      <c r="F38" s="114"/>
      <c r="G38" s="114"/>
      <c r="H38" s="114"/>
      <c r="I38" s="114"/>
      <c r="J38" s="114"/>
      <c r="K38" s="114"/>
      <c r="L38" s="114"/>
      <c r="M38" s="114"/>
      <c r="N38" s="114"/>
      <c r="O38" s="114"/>
    </row>
    <row r="39" spans="1:21" x14ac:dyDescent="0.15">
      <c r="C39" s="101" t="s">
        <v>46</v>
      </c>
      <c r="D39" s="101"/>
      <c r="E39" s="101"/>
      <c r="F39" s="101"/>
      <c r="G39" s="101"/>
      <c r="H39" s="101"/>
      <c r="I39" s="101"/>
      <c r="J39" s="101"/>
      <c r="K39" s="101"/>
      <c r="L39" s="101"/>
      <c r="M39" s="101"/>
      <c r="N39" s="101"/>
      <c r="O39" s="101"/>
    </row>
  </sheetData>
  <mergeCells count="137">
    <mergeCell ref="R28:R31"/>
    <mergeCell ref="S28:T31"/>
    <mergeCell ref="U28:U31"/>
    <mergeCell ref="F16:F17"/>
    <mergeCell ref="E18:E19"/>
    <mergeCell ref="E20:E21"/>
    <mergeCell ref="E22:E23"/>
    <mergeCell ref="E24:E25"/>
    <mergeCell ref="E26:E27"/>
    <mergeCell ref="H24:H25"/>
    <mergeCell ref="H26:H27"/>
    <mergeCell ref="M28:Q28"/>
    <mergeCell ref="M29:Q29"/>
    <mergeCell ref="M30:Q30"/>
    <mergeCell ref="M31:Q31"/>
    <mergeCell ref="F30:L30"/>
    <mergeCell ref="C25:D25"/>
    <mergeCell ref="F26:F27"/>
    <mergeCell ref="F24:F25"/>
    <mergeCell ref="F29:L29"/>
    <mergeCell ref="F31:L31"/>
    <mergeCell ref="G22:G23"/>
    <mergeCell ref="G24:G25"/>
    <mergeCell ref="H22:H23"/>
    <mergeCell ref="B28:D31"/>
    <mergeCell ref="F28:L28"/>
    <mergeCell ref="C24:D24"/>
    <mergeCell ref="L8:P9"/>
    <mergeCell ref="M10:P10"/>
    <mergeCell ref="M11:P11"/>
    <mergeCell ref="M12:P12"/>
    <mergeCell ref="E16:E17"/>
    <mergeCell ref="G16:G17"/>
    <mergeCell ref="H16:H17"/>
    <mergeCell ref="I16:J16"/>
    <mergeCell ref="I17:J17"/>
    <mergeCell ref="C39:O39"/>
    <mergeCell ref="P33:U37"/>
    <mergeCell ref="K34:N34"/>
    <mergeCell ref="D35:N35"/>
    <mergeCell ref="B36:M36"/>
    <mergeCell ref="B37:I37"/>
    <mergeCell ref="B34:D34"/>
    <mergeCell ref="B35:C35"/>
    <mergeCell ref="F34:H34"/>
    <mergeCell ref="I33:J33"/>
    <mergeCell ref="I34:J34"/>
    <mergeCell ref="B38:O38"/>
    <mergeCell ref="D33:H33"/>
    <mergeCell ref="Q1:U2"/>
    <mergeCell ref="B33:C33"/>
    <mergeCell ref="K33:N33"/>
    <mergeCell ref="Q6:R6"/>
    <mergeCell ref="Q10:U10"/>
    <mergeCell ref="Q9:U9"/>
    <mergeCell ref="Q11:U11"/>
    <mergeCell ref="Q4:U4"/>
    <mergeCell ref="U18:U19"/>
    <mergeCell ref="U20:U21"/>
    <mergeCell ref="U22:U23"/>
    <mergeCell ref="U24:U25"/>
    <mergeCell ref="S18:T19"/>
    <mergeCell ref="S20:T21"/>
    <mergeCell ref="S22:T23"/>
    <mergeCell ref="S24:T25"/>
    <mergeCell ref="G18:G19"/>
    <mergeCell ref="C16:D16"/>
    <mergeCell ref="S14:T15"/>
    <mergeCell ref="U14:U15"/>
    <mergeCell ref="R16:R17"/>
    <mergeCell ref="S16:T17"/>
    <mergeCell ref="L6:P6"/>
    <mergeCell ref="L7:P7"/>
    <mergeCell ref="U16:U17"/>
    <mergeCell ref="L14:L15"/>
    <mergeCell ref="U26:U27"/>
    <mergeCell ref="R20:R21"/>
    <mergeCell ref="R22:R23"/>
    <mergeCell ref="R24:R25"/>
    <mergeCell ref="R26:R27"/>
    <mergeCell ref="S26:T27"/>
    <mergeCell ref="I26:J26"/>
    <mergeCell ref="I27:J27"/>
    <mergeCell ref="I20:J20"/>
    <mergeCell ref="I21:J21"/>
    <mergeCell ref="I22:J22"/>
    <mergeCell ref="I23:J23"/>
    <mergeCell ref="I24:J24"/>
    <mergeCell ref="I25:J25"/>
    <mergeCell ref="B1:J1"/>
    <mergeCell ref="C14:D14"/>
    <mergeCell ref="C15:D15"/>
    <mergeCell ref="B4:K4"/>
    <mergeCell ref="N4:P4"/>
    <mergeCell ref="B2:M2"/>
    <mergeCell ref="C17:D17"/>
    <mergeCell ref="C18:D18"/>
    <mergeCell ref="B10:B12"/>
    <mergeCell ref="B14:B15"/>
    <mergeCell ref="H14:H15"/>
    <mergeCell ref="K14:K15"/>
    <mergeCell ref="M14:M15"/>
    <mergeCell ref="N14:R14"/>
    <mergeCell ref="P15:Q15"/>
    <mergeCell ref="R18:R19"/>
    <mergeCell ref="H18:H19"/>
    <mergeCell ref="I18:J18"/>
    <mergeCell ref="I19:J19"/>
    <mergeCell ref="E14:E15"/>
    <mergeCell ref="G14:G15"/>
    <mergeCell ref="C19:D19"/>
    <mergeCell ref="C10:K12"/>
    <mergeCell ref="F14:F15"/>
    <mergeCell ref="G6:K6"/>
    <mergeCell ref="G7:K7"/>
    <mergeCell ref="G8:K9"/>
    <mergeCell ref="B6:F6"/>
    <mergeCell ref="B7:F9"/>
    <mergeCell ref="B26:B27"/>
    <mergeCell ref="C27:D27"/>
    <mergeCell ref="C26:D26"/>
    <mergeCell ref="G26:G27"/>
    <mergeCell ref="C20:D20"/>
    <mergeCell ref="C21:D21"/>
    <mergeCell ref="C22:D22"/>
    <mergeCell ref="C23:D23"/>
    <mergeCell ref="B16:B17"/>
    <mergeCell ref="B18:B19"/>
    <mergeCell ref="B20:B21"/>
    <mergeCell ref="B22:B23"/>
    <mergeCell ref="B24:B25"/>
    <mergeCell ref="F18:F19"/>
    <mergeCell ref="F20:F21"/>
    <mergeCell ref="F22:F23"/>
    <mergeCell ref="I14:J15"/>
    <mergeCell ref="G20:G21"/>
    <mergeCell ref="H20:H21"/>
  </mergeCells>
  <phoneticPr fontId="1"/>
  <pageMargins left="0.23622047244094491" right="0.23622047244094491" top="0.59055118110236227" bottom="0.59055118110236227" header="0.31496062992125984" footer="0.31496062992125984"/>
  <pageSetup paperSize="9"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浩之</dc:creator>
  <cp:lastModifiedBy>rengadmin</cp:lastModifiedBy>
  <cp:lastPrinted>2019-01-23T01:30:38Z</cp:lastPrinted>
  <dcterms:created xsi:type="dcterms:W3CDTF">2017-01-04T05:12:12Z</dcterms:created>
  <dcterms:modified xsi:type="dcterms:W3CDTF">2019-01-23T01:30:43Z</dcterms:modified>
</cp:coreProperties>
</file>